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4747A21-FE8D-4384-A927-6949BFCD570E}" xr6:coauthVersionLast="47" xr6:coauthVersionMax="47" xr10:uidLastSave="{00000000-0000-0000-0000-000000000000}"/>
  <bookViews>
    <workbookView xWindow="-98" yWindow="-98" windowWidth="21795" windowHeight="12975" xr2:uid="{8E2D0454-D464-425A-A511-9AD2FFF342A5}"/>
  </bookViews>
  <sheets>
    <sheet name="REKAP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3" i="1" l="1"/>
  <c r="O43" i="1"/>
  <c r="S43" i="1" s="1"/>
  <c r="G43" i="1"/>
  <c r="R42" i="1"/>
  <c r="O42" i="1"/>
  <c r="S42" i="1" s="1"/>
  <c r="G42" i="1"/>
  <c r="R41" i="1"/>
  <c r="O41" i="1"/>
  <c r="S41" i="1" s="1"/>
  <c r="G41" i="1"/>
  <c r="R40" i="1"/>
  <c r="O40" i="1"/>
  <c r="S40" i="1" s="1"/>
  <c r="G40" i="1"/>
  <c r="R39" i="1"/>
  <c r="O39" i="1"/>
  <c r="S39" i="1" s="1"/>
  <c r="G39" i="1"/>
  <c r="R38" i="1"/>
  <c r="O38" i="1"/>
  <c r="S38" i="1" s="1"/>
  <c r="G38" i="1"/>
  <c r="R37" i="1"/>
  <c r="O37" i="1"/>
  <c r="S37" i="1" s="1"/>
  <c r="G37" i="1"/>
  <c r="R36" i="1"/>
  <c r="O36" i="1"/>
  <c r="S36" i="1" s="1"/>
  <c r="G36" i="1"/>
  <c r="R35" i="1"/>
  <c r="O35" i="1"/>
  <c r="S35" i="1" s="1"/>
  <c r="G35" i="1"/>
  <c r="R34" i="1"/>
  <c r="O34" i="1"/>
  <c r="S34" i="1" s="1"/>
  <c r="G34" i="1"/>
  <c r="R33" i="1"/>
  <c r="O33" i="1"/>
  <c r="S33" i="1" s="1"/>
  <c r="G33" i="1"/>
  <c r="R32" i="1"/>
  <c r="O32" i="1"/>
  <c r="S32" i="1" s="1"/>
  <c r="G32" i="1"/>
  <c r="R31" i="1"/>
  <c r="O31" i="1"/>
  <c r="S31" i="1" s="1"/>
  <c r="G31" i="1"/>
  <c r="R30" i="1"/>
  <c r="O30" i="1"/>
  <c r="S30" i="1" s="1"/>
  <c r="G30" i="1"/>
  <c r="R29" i="1"/>
  <c r="O29" i="1"/>
  <c r="S29" i="1" s="1"/>
  <c r="G29" i="1"/>
  <c r="R28" i="1"/>
  <c r="O28" i="1"/>
  <c r="S28" i="1" s="1"/>
  <c r="G28" i="1"/>
  <c r="R27" i="1"/>
  <c r="O27" i="1"/>
  <c r="S27" i="1" s="1"/>
  <c r="G27" i="1"/>
  <c r="R26" i="1"/>
  <c r="O26" i="1"/>
  <c r="S26" i="1" s="1"/>
  <c r="G26" i="1"/>
  <c r="R25" i="1"/>
  <c r="O25" i="1"/>
  <c r="S25" i="1" s="1"/>
  <c r="G25" i="1"/>
  <c r="R24" i="1"/>
  <c r="O24" i="1"/>
  <c r="S24" i="1" s="1"/>
  <c r="G24" i="1"/>
  <c r="R23" i="1"/>
  <c r="O23" i="1"/>
  <c r="S23" i="1" s="1"/>
  <c r="G23" i="1"/>
  <c r="R22" i="1"/>
  <c r="O22" i="1"/>
  <c r="S22" i="1" s="1"/>
  <c r="G22" i="1"/>
  <c r="R21" i="1"/>
  <c r="O21" i="1"/>
  <c r="S21" i="1" s="1"/>
  <c r="G21" i="1"/>
  <c r="R20" i="1"/>
  <c r="O20" i="1"/>
  <c r="S20" i="1" s="1"/>
  <c r="G20" i="1"/>
  <c r="R19" i="1"/>
  <c r="O19" i="1"/>
  <c r="S19" i="1" s="1"/>
  <c r="G19" i="1"/>
  <c r="R18" i="1"/>
  <c r="O18" i="1"/>
  <c r="S18" i="1" s="1"/>
  <c r="G18" i="1"/>
  <c r="R17" i="1"/>
  <c r="O17" i="1"/>
  <c r="S17" i="1" s="1"/>
  <c r="G17" i="1"/>
  <c r="R16" i="1"/>
  <c r="O16" i="1"/>
  <c r="S16" i="1" s="1"/>
  <c r="G16" i="1"/>
  <c r="R15" i="1"/>
  <c r="O15" i="1"/>
  <c r="S15" i="1" s="1"/>
  <c r="G15" i="1"/>
  <c r="R14" i="1"/>
  <c r="O14" i="1"/>
  <c r="S14" i="1" s="1"/>
  <c r="G14" i="1"/>
  <c r="R13" i="1"/>
  <c r="O13" i="1"/>
  <c r="S13" i="1" s="1"/>
  <c r="G13" i="1"/>
  <c r="R12" i="1"/>
  <c r="O12" i="1"/>
  <c r="S12" i="1" s="1"/>
  <c r="G12" i="1"/>
  <c r="R11" i="1"/>
  <c r="O11" i="1"/>
  <c r="S11" i="1" s="1"/>
  <c r="G11" i="1"/>
  <c r="R10" i="1"/>
  <c r="O10" i="1"/>
  <c r="S10" i="1" s="1"/>
  <c r="G10" i="1"/>
  <c r="R9" i="1"/>
  <c r="O9" i="1"/>
  <c r="S9" i="1" s="1"/>
  <c r="G9" i="1"/>
  <c r="R8" i="1"/>
  <c r="O8" i="1"/>
  <c r="S8" i="1" s="1"/>
  <c r="G8" i="1"/>
  <c r="R7" i="1"/>
  <c r="O7" i="1"/>
  <c r="S7" i="1" s="1"/>
  <c r="G7" i="1"/>
  <c r="R6" i="1"/>
  <c r="O6" i="1"/>
  <c r="O5" i="1" s="1"/>
  <c r="G6" i="1"/>
  <c r="G5" i="1" s="1"/>
  <c r="AB5" i="1"/>
  <c r="AA5" i="1"/>
  <c r="Z5" i="1"/>
  <c r="Y5" i="1"/>
  <c r="X5" i="1"/>
  <c r="W5" i="1"/>
  <c r="R5" i="1"/>
  <c r="Q5" i="1"/>
  <c r="P5" i="1"/>
  <c r="N5" i="1"/>
  <c r="M5" i="1"/>
  <c r="L5" i="1"/>
  <c r="K5" i="1"/>
  <c r="J5" i="1"/>
  <c r="I5" i="1"/>
  <c r="F5" i="1"/>
  <c r="E5" i="1"/>
  <c r="S6" i="1" l="1"/>
  <c r="S5" i="1" s="1"/>
</calcChain>
</file>

<file path=xl/sharedStrings.xml><?xml version="1.0" encoding="utf-8"?>
<sst xmlns="http://schemas.openxmlformats.org/spreadsheetml/2006/main" count="111" uniqueCount="66">
  <si>
    <t>SP Lahan 2022</t>
  </si>
  <si>
    <t>LBS 2024</t>
  </si>
  <si>
    <t>PERMEN PUPR 14/2025</t>
  </si>
  <si>
    <t>No.</t>
  </si>
  <si>
    <t>Provinsi</t>
  </si>
  <si>
    <t>Jenis Sawah</t>
  </si>
  <si>
    <t>Jumlah</t>
  </si>
  <si>
    <t>DI Permukaan Pusat</t>
  </si>
  <si>
    <t>DI Permukaan Provinsi</t>
  </si>
  <si>
    <t>DI Permukaan Kabupaten</t>
  </si>
  <si>
    <t>DIR Pusat</t>
  </si>
  <si>
    <t>DIR Provinsi</t>
  </si>
  <si>
    <t>DIR Kabupaten</t>
  </si>
  <si>
    <t>Lahan Irigasi</t>
  </si>
  <si>
    <t>Lahan Non Irigasi</t>
  </si>
  <si>
    <t>Irigasi</t>
  </si>
  <si>
    <t>Irigasi Teknis</t>
  </si>
  <si>
    <t>Irigasi Permukaan</t>
  </si>
  <si>
    <t>Irigasi Non-Teknis</t>
  </si>
  <si>
    <t>Pasang Surut</t>
  </si>
  <si>
    <t>Rawa/Lebak</t>
  </si>
  <si>
    <t>Irigasi + Rawa</t>
  </si>
  <si>
    <t>Non Irigasi</t>
  </si>
  <si>
    <t>Tadah Hujan</t>
  </si>
  <si>
    <t>Non Irigasi + Tadah Hujan</t>
  </si>
  <si>
    <t>Total</t>
  </si>
  <si>
    <t>Aceh</t>
  </si>
  <si>
    <t>-</t>
  </si>
  <si>
    <t>Bengkulu</t>
  </si>
  <si>
    <t>Jambi</t>
  </si>
  <si>
    <t>Kepulauan Bangka Belitung</t>
  </si>
  <si>
    <t>Kepulauan Riau</t>
  </si>
  <si>
    <t>Lampung</t>
  </si>
  <si>
    <t>Riau</t>
  </si>
  <si>
    <t>Sumatera Barat</t>
  </si>
  <si>
    <t>Sumatera Selatan</t>
  </si>
  <si>
    <t>Sumatera Utara</t>
  </si>
  <si>
    <t>Banten</t>
  </si>
  <si>
    <t>Daerah Istimewa Yogyakarta</t>
  </si>
  <si>
    <t>DKI Jakarta</t>
  </si>
  <si>
    <t>Jawa Barat</t>
  </si>
  <si>
    <t>Jawa Tengah</t>
  </si>
  <si>
    <t>Jawa Timur</t>
  </si>
  <si>
    <t>Bali</t>
  </si>
  <si>
    <t>Nusa Tenggara Barat</t>
  </si>
  <si>
    <t>Nusa Tenggara Timur</t>
  </si>
  <si>
    <t>Kalimantan Barat</t>
  </si>
  <si>
    <t>Kalimantan Selatan</t>
  </si>
  <si>
    <t>Kalimantan Tengah</t>
  </si>
  <si>
    <t>Kalimantan Timur</t>
  </si>
  <si>
    <t>Kalimantan Utara</t>
  </si>
  <si>
    <t>Gorontalo</t>
  </si>
  <si>
    <t>Sulawesi Barat</t>
  </si>
  <si>
    <t>Sulawesi Selatan</t>
  </si>
  <si>
    <t>Sulawesi Tengah</t>
  </si>
  <si>
    <t>Sulawesi Tenggara</t>
  </si>
  <si>
    <t>Sulawesi Utara</t>
  </si>
  <si>
    <t>Maluku</t>
  </si>
  <si>
    <t>Maluku Utara</t>
  </si>
  <si>
    <t>Papua</t>
  </si>
  <si>
    <t>Papua Barat</t>
  </si>
  <si>
    <t>Papua Barat Daya</t>
  </si>
  <si>
    <t>Papua Pegunungan</t>
  </si>
  <si>
    <t>Papua Selatan</t>
  </si>
  <si>
    <t>Papua Tengah</t>
  </si>
  <si>
    <t>IP (Bappenas)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</si>
</sst>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* #,##0.00_-;\-* #,##0.0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 vertical="center"/>
    </xf>
    <xf numFmtId="165" fontId="3" fillId="7" borderId="1" xfId="1" applyNumberFormat="1" applyFont="1" applyFill="1" applyBorder="1" applyAlignment="1">
      <alignment horizontal="center" vertical="center"/>
    </xf>
    <xf numFmtId="165" fontId="3" fillId="8" borderId="1" xfId="1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3" fillId="7" borderId="1" xfId="1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3" fillId="11" borderId="1" xfId="1" applyNumberFormat="1" applyFont="1" applyFill="1" applyBorder="1" applyAlignment="1">
      <alignment horizontal="right" vertical="center"/>
    </xf>
    <xf numFmtId="165" fontId="3" fillId="12" borderId="1" xfId="1" applyNumberFormat="1" applyFont="1" applyFill="1" applyBorder="1" applyAlignment="1">
      <alignment horizontal="center" vertical="center"/>
    </xf>
    <xf numFmtId="3" fontId="3" fillId="13" borderId="1" xfId="1" applyNumberFormat="1" applyFont="1" applyFill="1" applyBorder="1" applyAlignment="1">
      <alignment horizontal="right" vertical="center"/>
    </xf>
    <xf numFmtId="4" fontId="3" fillId="11" borderId="1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1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B55FA-D0C2-46F0-8923-D1C7AA465A5C}">
  <dimension ref="B2:AC44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1" sqref="F21"/>
    </sheetView>
  </sheetViews>
  <sheetFormatPr defaultRowHeight="13.15" x14ac:dyDescent="0.45"/>
  <cols>
    <col min="1" max="1" width="2.19921875" style="2" customWidth="1"/>
    <col min="2" max="2" width="6.33203125" style="1" customWidth="1"/>
    <col min="3" max="3" width="25.796875" style="2" customWidth="1"/>
    <col min="4" max="4" width="1.73046875" style="2" customWidth="1"/>
    <col min="5" max="7" width="12.33203125" style="2" customWidth="1"/>
    <col min="8" max="8" width="1.9296875" style="2" customWidth="1"/>
    <col min="9" max="9" width="12.796875" style="34" hidden="1" customWidth="1"/>
    <col min="10" max="10" width="13.1328125" style="34" hidden="1" customWidth="1"/>
    <col min="11" max="11" width="10.9296875" style="34" hidden="1" customWidth="1"/>
    <col min="12" max="12" width="11.46484375" style="34" hidden="1" customWidth="1"/>
    <col min="13" max="13" width="13.06640625" style="34" hidden="1" customWidth="1"/>
    <col min="14" max="14" width="11.796875" style="2" hidden="1" customWidth="1"/>
    <col min="15" max="15" width="12.33203125" style="34" customWidth="1"/>
    <col min="16" max="16" width="10.86328125" style="34" hidden="1" customWidth="1"/>
    <col min="17" max="17" width="7.59765625" style="34" hidden="1" customWidth="1"/>
    <col min="18" max="19" width="12.33203125" style="2" customWidth="1"/>
    <col min="20" max="20" width="1.73046875" style="2" customWidth="1"/>
    <col min="21" max="21" width="11" style="2" customWidth="1"/>
    <col min="22" max="22" width="1.73046875" style="2" customWidth="1"/>
    <col min="23" max="23" width="12.6640625" style="2" customWidth="1"/>
    <col min="24" max="25" width="12.9296875" style="2" customWidth="1"/>
    <col min="26" max="26" width="12.06640625" style="2" customWidth="1"/>
    <col min="27" max="28" width="12.9296875" style="2" customWidth="1"/>
    <col min="29" max="29" width="2.06640625" style="2" customWidth="1"/>
    <col min="30" max="16384" width="9.06640625" style="2"/>
  </cols>
  <sheetData>
    <row r="2" spans="2:29" ht="23.65" customHeight="1" x14ac:dyDescent="0.45">
      <c r="E2" s="3" t="s">
        <v>0</v>
      </c>
      <c r="F2" s="3"/>
      <c r="G2" s="3"/>
      <c r="I2" s="4"/>
      <c r="J2" s="4"/>
      <c r="K2" s="4"/>
      <c r="L2" s="4"/>
      <c r="M2" s="4"/>
      <c r="N2" s="5"/>
      <c r="O2" s="6" t="s">
        <v>1</v>
      </c>
      <c r="P2" s="6"/>
      <c r="Q2" s="6"/>
      <c r="R2" s="6"/>
      <c r="S2" s="6"/>
      <c r="W2" s="6" t="s">
        <v>2</v>
      </c>
      <c r="X2" s="6"/>
      <c r="Y2" s="6"/>
      <c r="Z2" s="6"/>
      <c r="AA2" s="6"/>
      <c r="AB2" s="6"/>
    </row>
    <row r="3" spans="2:29" ht="30" customHeight="1" x14ac:dyDescent="0.45">
      <c r="B3" s="7" t="s">
        <v>3</v>
      </c>
      <c r="C3" s="7" t="s">
        <v>4</v>
      </c>
      <c r="E3" s="8" t="s">
        <v>5</v>
      </c>
      <c r="F3" s="8"/>
      <c r="G3" s="9" t="s">
        <v>6</v>
      </c>
      <c r="I3" s="10" t="s">
        <v>5</v>
      </c>
      <c r="J3" s="10"/>
      <c r="K3" s="10"/>
      <c r="L3" s="10"/>
      <c r="M3" s="10"/>
      <c r="N3" s="10"/>
      <c r="O3" s="10"/>
      <c r="P3" s="10"/>
      <c r="Q3" s="10"/>
      <c r="R3" s="10"/>
      <c r="S3" s="11" t="s">
        <v>6</v>
      </c>
      <c r="U3" s="12" t="s">
        <v>65</v>
      </c>
      <c r="W3" s="13" t="s">
        <v>7</v>
      </c>
      <c r="X3" s="13" t="s">
        <v>8</v>
      </c>
      <c r="Y3" s="13" t="s">
        <v>9</v>
      </c>
      <c r="Z3" s="13" t="s">
        <v>10</v>
      </c>
      <c r="AA3" s="13" t="s">
        <v>11</v>
      </c>
      <c r="AB3" s="13" t="s">
        <v>12</v>
      </c>
    </row>
    <row r="4" spans="2:29" s="14" customFormat="1" ht="32.25" customHeight="1" x14ac:dyDescent="0.45">
      <c r="B4" s="7"/>
      <c r="C4" s="7"/>
      <c r="E4" s="15" t="s">
        <v>13</v>
      </c>
      <c r="F4" s="15" t="s">
        <v>14</v>
      </c>
      <c r="G4" s="9"/>
      <c r="I4" s="16" t="s">
        <v>15</v>
      </c>
      <c r="J4" s="16" t="s">
        <v>16</v>
      </c>
      <c r="K4" s="16" t="s">
        <v>17</v>
      </c>
      <c r="L4" s="16" t="s">
        <v>18</v>
      </c>
      <c r="M4" s="16" t="s">
        <v>19</v>
      </c>
      <c r="N4" s="16" t="s">
        <v>20</v>
      </c>
      <c r="O4" s="16" t="s">
        <v>21</v>
      </c>
      <c r="P4" s="16" t="s">
        <v>22</v>
      </c>
      <c r="Q4" s="16" t="s">
        <v>23</v>
      </c>
      <c r="R4" s="16" t="s">
        <v>24</v>
      </c>
      <c r="S4" s="11"/>
      <c r="U4" s="12"/>
      <c r="W4" s="13"/>
      <c r="X4" s="13"/>
      <c r="Y4" s="13"/>
      <c r="Z4" s="13"/>
      <c r="AA4" s="13"/>
      <c r="AB4" s="13"/>
    </row>
    <row r="5" spans="2:29" s="1" customFormat="1" ht="21" customHeight="1" x14ac:dyDescent="0.45">
      <c r="B5" s="17"/>
      <c r="C5" s="17" t="s">
        <v>25</v>
      </c>
      <c r="D5" s="18"/>
      <c r="E5" s="19">
        <f>SUM(E6:E43)</f>
        <v>4383319.8000000007</v>
      </c>
      <c r="F5" s="19">
        <f>SUM(F6:F43)</f>
        <v>3014854</v>
      </c>
      <c r="G5" s="19">
        <f>SUM(G6:G43)</f>
        <v>7398173.7999999989</v>
      </c>
      <c r="H5" s="18"/>
      <c r="I5" s="20">
        <f t="shared" ref="I5:S5" si="0">SUM(I6:I43)</f>
        <v>3065763.192005985</v>
      </c>
      <c r="J5" s="20">
        <f t="shared" si="0"/>
        <v>828318.20363649609</v>
      </c>
      <c r="K5" s="20">
        <f t="shared" si="0"/>
        <v>164.64097394275072</v>
      </c>
      <c r="L5" s="20">
        <f t="shared" si="0"/>
        <v>355789.22649262153</v>
      </c>
      <c r="M5" s="20">
        <f t="shared" si="0"/>
        <v>244504.73285192603</v>
      </c>
      <c r="N5" s="20">
        <f t="shared" si="0"/>
        <v>122880.34287038879</v>
      </c>
      <c r="O5" s="19">
        <f t="shared" si="0"/>
        <v>4617420.3388313595</v>
      </c>
      <c r="P5" s="21">
        <f t="shared" si="0"/>
        <v>2074651.7092041953</v>
      </c>
      <c r="Q5" s="21">
        <f t="shared" si="0"/>
        <v>692268.22631970129</v>
      </c>
      <c r="R5" s="19">
        <f t="shared" si="0"/>
        <v>2766919.9355238965</v>
      </c>
      <c r="S5" s="19">
        <f t="shared" si="0"/>
        <v>7384340.2743552569</v>
      </c>
      <c r="T5" s="18"/>
      <c r="U5" s="22">
        <v>1.36</v>
      </c>
      <c r="V5" s="18"/>
      <c r="W5" s="19">
        <f t="shared" ref="W5:AB5" si="1">SUM(W6:W43)</f>
        <v>2376521</v>
      </c>
      <c r="X5" s="19">
        <f t="shared" si="1"/>
        <v>1105475</v>
      </c>
      <c r="Y5" s="19">
        <f t="shared" si="1"/>
        <v>3663173</v>
      </c>
      <c r="Z5" s="19">
        <f t="shared" si="1"/>
        <v>734102</v>
      </c>
      <c r="AA5" s="19">
        <f t="shared" si="1"/>
        <v>423302</v>
      </c>
      <c r="AB5" s="19">
        <f t="shared" si="1"/>
        <v>516619</v>
      </c>
      <c r="AC5" s="23"/>
    </row>
    <row r="6" spans="2:29" ht="16.05" customHeight="1" x14ac:dyDescent="0.45">
      <c r="B6" s="24">
        <v>1</v>
      </c>
      <c r="C6" s="25" t="s">
        <v>26</v>
      </c>
      <c r="D6" s="18"/>
      <c r="E6" s="26">
        <v>142999</v>
      </c>
      <c r="F6" s="26">
        <v>67490.799999999988</v>
      </c>
      <c r="G6" s="26">
        <f>E6+F6</f>
        <v>210489.8</v>
      </c>
      <c r="H6" s="18"/>
      <c r="I6" s="4">
        <v>137474.32226158277</v>
      </c>
      <c r="J6" s="4"/>
      <c r="K6" s="4"/>
      <c r="L6" s="4"/>
      <c r="M6" s="4">
        <v>17.417048668900001</v>
      </c>
      <c r="N6" s="4"/>
      <c r="O6" s="27">
        <f>SUM(I6:N6)</f>
        <v>137491.73931025167</v>
      </c>
      <c r="P6" s="27">
        <v>60727.834563451397</v>
      </c>
      <c r="Q6" s="27">
        <v>4591.8111776373216</v>
      </c>
      <c r="R6" s="27">
        <f t="shared" ref="R6:R43" si="2">SUM(P6:Q6)</f>
        <v>65319.645741088716</v>
      </c>
      <c r="S6" s="27">
        <f>O6+R6</f>
        <v>202811.38505134039</v>
      </c>
      <c r="T6" s="18"/>
      <c r="U6" s="28">
        <v>1.49</v>
      </c>
      <c r="V6" s="18"/>
      <c r="W6" s="26">
        <v>101622</v>
      </c>
      <c r="X6" s="26">
        <v>65409</v>
      </c>
      <c r="Y6" s="26">
        <v>196261</v>
      </c>
      <c r="Z6" s="26"/>
      <c r="AA6" s="26">
        <v>5724</v>
      </c>
      <c r="AB6" s="26" t="s">
        <v>27</v>
      </c>
      <c r="AC6" s="29"/>
    </row>
    <row r="7" spans="2:29" ht="16.05" customHeight="1" x14ac:dyDescent="0.45">
      <c r="B7" s="24">
        <v>2</v>
      </c>
      <c r="C7" s="25" t="s">
        <v>28</v>
      </c>
      <c r="D7" s="18"/>
      <c r="E7" s="30">
        <v>43664.1</v>
      </c>
      <c r="F7" s="30">
        <v>13779.199999999999</v>
      </c>
      <c r="G7" s="26">
        <f t="shared" ref="G7:G39" si="3">E7+F7</f>
        <v>57443.299999999996</v>
      </c>
      <c r="H7" s="29"/>
      <c r="I7" s="4">
        <v>1545.3160372577279</v>
      </c>
      <c r="J7" s="4">
        <v>30442.942461306044</v>
      </c>
      <c r="K7" s="4"/>
      <c r="L7" s="4">
        <v>5829.2977516009987</v>
      </c>
      <c r="M7" s="4">
        <v>33.719176808402707</v>
      </c>
      <c r="N7" s="4"/>
      <c r="O7" s="27">
        <f t="shared" ref="O7:O43" si="4">SUM(I7:N7)</f>
        <v>37851.275426973174</v>
      </c>
      <c r="P7" s="27">
        <v>61.010747517857808</v>
      </c>
      <c r="Q7" s="27">
        <v>5634.5333500312745</v>
      </c>
      <c r="R7" s="27">
        <f t="shared" si="2"/>
        <v>5695.5440975491319</v>
      </c>
      <c r="S7" s="27">
        <f t="shared" ref="S7:S43" si="5">O7+R7</f>
        <v>43546.819524522303</v>
      </c>
      <c r="T7" s="18"/>
      <c r="U7" s="28">
        <v>1.28</v>
      </c>
      <c r="V7" s="18"/>
      <c r="W7" s="30">
        <v>33649</v>
      </c>
      <c r="X7" s="30">
        <v>12288</v>
      </c>
      <c r="Y7" s="30">
        <v>60669</v>
      </c>
      <c r="Z7" s="30"/>
      <c r="AA7" s="30">
        <v>3995</v>
      </c>
      <c r="AB7" s="30">
        <v>394</v>
      </c>
      <c r="AC7" s="29"/>
    </row>
    <row r="8" spans="2:29" ht="16.05" customHeight="1" x14ac:dyDescent="0.45">
      <c r="B8" s="24">
        <v>3</v>
      </c>
      <c r="C8" s="25" t="s">
        <v>29</v>
      </c>
      <c r="D8" s="18"/>
      <c r="E8" s="30">
        <v>24627</v>
      </c>
      <c r="F8" s="30">
        <v>36562</v>
      </c>
      <c r="G8" s="26">
        <f t="shared" si="3"/>
        <v>61189</v>
      </c>
      <c r="H8" s="29"/>
      <c r="I8" s="4">
        <v>1790.1153254980536</v>
      </c>
      <c r="J8" s="4">
        <v>22825.541324198584</v>
      </c>
      <c r="K8" s="4"/>
      <c r="L8" s="4">
        <v>2366.8831902176648</v>
      </c>
      <c r="M8" s="4">
        <v>16708.213755187786</v>
      </c>
      <c r="N8" s="4">
        <v>219.15538636378849</v>
      </c>
      <c r="O8" s="27">
        <f t="shared" si="4"/>
        <v>43909.908981465873</v>
      </c>
      <c r="P8" s="27">
        <v>878.60362636469711</v>
      </c>
      <c r="Q8" s="27">
        <v>25172.233461397231</v>
      </c>
      <c r="R8" s="27">
        <f t="shared" si="2"/>
        <v>26050.837087761927</v>
      </c>
      <c r="S8" s="27">
        <f t="shared" si="5"/>
        <v>69960.746069227796</v>
      </c>
      <c r="T8" s="18"/>
      <c r="U8" s="28">
        <v>0.88</v>
      </c>
      <c r="V8" s="18"/>
      <c r="W8" s="30">
        <v>10629</v>
      </c>
      <c r="X8" s="30">
        <v>6029</v>
      </c>
      <c r="Y8" s="30">
        <v>33109</v>
      </c>
      <c r="Z8" s="30">
        <v>7342</v>
      </c>
      <c r="AA8" s="30">
        <v>13039</v>
      </c>
      <c r="AB8" s="30">
        <v>29959</v>
      </c>
      <c r="AC8" s="29"/>
    </row>
    <row r="9" spans="2:29" ht="16.05" customHeight="1" x14ac:dyDescent="0.45">
      <c r="B9" s="24">
        <v>4</v>
      </c>
      <c r="C9" s="25" t="s">
        <v>30</v>
      </c>
      <c r="D9" s="18"/>
      <c r="E9" s="30">
        <v>2541.6</v>
      </c>
      <c r="F9" s="30">
        <v>3838.3</v>
      </c>
      <c r="G9" s="26">
        <f t="shared" si="3"/>
        <v>6379.9</v>
      </c>
      <c r="H9" s="29"/>
      <c r="I9" s="4">
        <v>10295.68417870733</v>
      </c>
      <c r="J9" s="4"/>
      <c r="K9" s="4"/>
      <c r="L9" s="4"/>
      <c r="M9" s="4"/>
      <c r="N9" s="4"/>
      <c r="O9" s="27">
        <f t="shared" si="4"/>
        <v>10295.68417870733</v>
      </c>
      <c r="P9" s="27">
        <v>12265.698407250393</v>
      </c>
      <c r="Q9" s="27"/>
      <c r="R9" s="27">
        <f t="shared" si="2"/>
        <v>12265.698407250393</v>
      </c>
      <c r="S9" s="27">
        <f t="shared" si="5"/>
        <v>22561.382585957723</v>
      </c>
      <c r="T9" s="18"/>
      <c r="U9" s="28">
        <v>0.81</v>
      </c>
      <c r="V9" s="18"/>
      <c r="W9" s="30">
        <v>7418</v>
      </c>
      <c r="X9" s="30">
        <v>3350</v>
      </c>
      <c r="Y9" s="30">
        <v>3301</v>
      </c>
      <c r="Z9" s="30">
        <v>15923</v>
      </c>
      <c r="AA9" s="30">
        <v>12144</v>
      </c>
      <c r="AB9" s="30">
        <v>3950</v>
      </c>
      <c r="AC9" s="29"/>
    </row>
    <row r="10" spans="2:29" ht="16.05" customHeight="1" x14ac:dyDescent="0.45">
      <c r="B10" s="24">
        <v>5</v>
      </c>
      <c r="C10" s="25" t="s">
        <v>31</v>
      </c>
      <c r="D10" s="18"/>
      <c r="E10" s="30">
        <v>200.9</v>
      </c>
      <c r="F10" s="30">
        <v>61</v>
      </c>
      <c r="G10" s="26">
        <f t="shared" si="3"/>
        <v>261.89999999999998</v>
      </c>
      <c r="H10" s="29"/>
      <c r="I10" s="4">
        <v>136.39187080512403</v>
      </c>
      <c r="J10" s="4">
        <v>358.03239747331986</v>
      </c>
      <c r="K10" s="4"/>
      <c r="L10" s="4">
        <v>27.041386769139997</v>
      </c>
      <c r="M10" s="4"/>
      <c r="N10" s="4"/>
      <c r="O10" s="27">
        <f t="shared" si="4"/>
        <v>521.46565504758394</v>
      </c>
      <c r="P10" s="27">
        <v>3.2696228512915999</v>
      </c>
      <c r="Q10" s="27">
        <v>358.20273036009769</v>
      </c>
      <c r="R10" s="27">
        <f t="shared" si="2"/>
        <v>361.4723532113893</v>
      </c>
      <c r="S10" s="27">
        <f t="shared" si="5"/>
        <v>882.93800825897324</v>
      </c>
      <c r="T10" s="18"/>
      <c r="U10" s="28">
        <v>0.13</v>
      </c>
      <c r="V10" s="18"/>
      <c r="W10" s="30" t="s">
        <v>27</v>
      </c>
      <c r="X10" s="30" t="s">
        <v>27</v>
      </c>
      <c r="Y10" s="30">
        <v>1726</v>
      </c>
      <c r="Z10" s="30" t="s">
        <v>27</v>
      </c>
      <c r="AA10" s="30" t="s">
        <v>27</v>
      </c>
      <c r="AB10" s="30" t="s">
        <v>27</v>
      </c>
      <c r="AC10" s="29"/>
    </row>
    <row r="11" spans="2:29" ht="16.05" customHeight="1" x14ac:dyDescent="0.45">
      <c r="B11" s="24">
        <v>6</v>
      </c>
      <c r="C11" s="25" t="s">
        <v>32</v>
      </c>
      <c r="D11" s="18"/>
      <c r="E11" s="30">
        <v>170553.7</v>
      </c>
      <c r="F11" s="30">
        <v>195245.5</v>
      </c>
      <c r="G11" s="26">
        <f t="shared" si="3"/>
        <v>365799.2</v>
      </c>
      <c r="H11" s="29"/>
      <c r="I11" s="4">
        <v>126734.57202031526</v>
      </c>
      <c r="J11" s="4">
        <v>10038.246363919654</v>
      </c>
      <c r="K11" s="4">
        <v>164.64097394275072</v>
      </c>
      <c r="L11" s="4">
        <v>7872.9977251198607</v>
      </c>
      <c r="M11" s="4">
        <v>56436.967849485998</v>
      </c>
      <c r="N11" s="4">
        <v>27219.980348699366</v>
      </c>
      <c r="O11" s="27">
        <f t="shared" si="4"/>
        <v>228467.4052814829</v>
      </c>
      <c r="P11" s="27">
        <v>49921.494971265485</v>
      </c>
      <c r="Q11" s="27">
        <v>58895.056578935888</v>
      </c>
      <c r="R11" s="27">
        <f t="shared" si="2"/>
        <v>108816.55155020137</v>
      </c>
      <c r="S11" s="27">
        <f t="shared" si="5"/>
        <v>337283.95683168428</v>
      </c>
      <c r="T11" s="18"/>
      <c r="U11" s="28">
        <v>1.58</v>
      </c>
      <c r="V11" s="18"/>
      <c r="W11" s="30">
        <v>185333</v>
      </c>
      <c r="X11" s="30">
        <v>21045</v>
      </c>
      <c r="Y11" s="30">
        <v>126823</v>
      </c>
      <c r="Z11" s="30">
        <v>48372</v>
      </c>
      <c r="AA11" s="30">
        <v>2578</v>
      </c>
      <c r="AB11" s="30">
        <v>1623</v>
      </c>
      <c r="AC11" s="29"/>
    </row>
    <row r="12" spans="2:29" ht="16.05" customHeight="1" x14ac:dyDescent="0.45">
      <c r="B12" s="24">
        <v>7</v>
      </c>
      <c r="C12" s="25" t="s">
        <v>33</v>
      </c>
      <c r="D12" s="18"/>
      <c r="E12" s="30">
        <v>9359.2000000000007</v>
      </c>
      <c r="F12" s="30">
        <v>45066.400000000001</v>
      </c>
      <c r="G12" s="26">
        <f t="shared" si="3"/>
        <v>54425.600000000006</v>
      </c>
      <c r="H12" s="29"/>
      <c r="I12" s="4">
        <v>16468.110131168101</v>
      </c>
      <c r="J12" s="4">
        <v>1861.6671567263427</v>
      </c>
      <c r="K12" s="4"/>
      <c r="L12" s="4">
        <v>415.05681235901386</v>
      </c>
      <c r="M12" s="4">
        <v>21073.756220913066</v>
      </c>
      <c r="N12" s="4">
        <v>2.7233662892E-2</v>
      </c>
      <c r="O12" s="27">
        <f t="shared" si="4"/>
        <v>39818.61755482942</v>
      </c>
      <c r="P12" s="27">
        <v>3587.4259264416114</v>
      </c>
      <c r="Q12" s="27">
        <v>15774.505217459846</v>
      </c>
      <c r="R12" s="27">
        <f t="shared" si="2"/>
        <v>19361.931143901456</v>
      </c>
      <c r="S12" s="27">
        <f t="shared" si="5"/>
        <v>59180.548698730876</v>
      </c>
      <c r="T12" s="18"/>
      <c r="U12" s="28">
        <v>0.95</v>
      </c>
      <c r="V12" s="18"/>
      <c r="W12" s="30">
        <v>6054</v>
      </c>
      <c r="X12" s="30">
        <v>10035</v>
      </c>
      <c r="Y12" s="30">
        <v>8180</v>
      </c>
      <c r="Z12" s="30">
        <v>41898</v>
      </c>
      <c r="AA12" s="30">
        <v>106936</v>
      </c>
      <c r="AB12" s="30">
        <v>40537</v>
      </c>
      <c r="AC12" s="29"/>
    </row>
    <row r="13" spans="2:29" ht="16.05" customHeight="1" x14ac:dyDescent="0.45">
      <c r="B13" s="24">
        <v>8</v>
      </c>
      <c r="C13" s="25" t="s">
        <v>34</v>
      </c>
      <c r="D13" s="18"/>
      <c r="E13" s="30">
        <v>161452.30000000005</v>
      </c>
      <c r="F13" s="30">
        <v>28049.200000000001</v>
      </c>
      <c r="G13" s="26">
        <f t="shared" si="3"/>
        <v>189501.50000000006</v>
      </c>
      <c r="H13" s="29"/>
      <c r="I13" s="4">
        <v>130821.07577480165</v>
      </c>
      <c r="J13" s="4"/>
      <c r="K13" s="4"/>
      <c r="L13" s="4">
        <v>3701.2743447995863</v>
      </c>
      <c r="M13" s="4"/>
      <c r="N13" s="4"/>
      <c r="O13" s="27">
        <f t="shared" si="4"/>
        <v>134522.35011960124</v>
      </c>
      <c r="P13" s="27">
        <v>53998.985811919381</v>
      </c>
      <c r="Q13" s="27"/>
      <c r="R13" s="27">
        <f t="shared" si="2"/>
        <v>53998.985811919381</v>
      </c>
      <c r="S13" s="27">
        <f t="shared" si="5"/>
        <v>188521.33593152062</v>
      </c>
      <c r="T13" s="18"/>
      <c r="U13" s="28">
        <v>1.57</v>
      </c>
      <c r="V13" s="18"/>
      <c r="W13" s="30">
        <v>76471</v>
      </c>
      <c r="X13" s="30">
        <v>65007</v>
      </c>
      <c r="Y13" s="30">
        <v>222828</v>
      </c>
      <c r="Z13" s="30">
        <v>8500</v>
      </c>
      <c r="AA13" s="30">
        <v>5700</v>
      </c>
      <c r="AB13" s="30">
        <v>5520</v>
      </c>
      <c r="AC13" s="29"/>
    </row>
    <row r="14" spans="2:29" ht="16.05" customHeight="1" x14ac:dyDescent="0.45">
      <c r="B14" s="24">
        <v>9</v>
      </c>
      <c r="C14" s="25" t="s">
        <v>35</v>
      </c>
      <c r="D14" s="18"/>
      <c r="E14" s="30">
        <v>107034</v>
      </c>
      <c r="F14" s="30">
        <v>422947.2</v>
      </c>
      <c r="G14" s="26">
        <f t="shared" si="3"/>
        <v>529981.19999999995</v>
      </c>
      <c r="H14" s="29"/>
      <c r="I14" s="4">
        <v>216118.28015281333</v>
      </c>
      <c r="J14" s="4"/>
      <c r="K14" s="4"/>
      <c r="L14" s="4"/>
      <c r="M14" s="4"/>
      <c r="N14" s="4"/>
      <c r="O14" s="27">
        <f t="shared" si="4"/>
        <v>216118.28015281333</v>
      </c>
      <c r="P14" s="27">
        <v>303365.88274529821</v>
      </c>
      <c r="Q14" s="27"/>
      <c r="R14" s="27">
        <f t="shared" si="2"/>
        <v>303365.88274529821</v>
      </c>
      <c r="S14" s="27">
        <f t="shared" si="5"/>
        <v>519484.16289811151</v>
      </c>
      <c r="T14" s="18"/>
      <c r="U14" s="28">
        <v>1</v>
      </c>
      <c r="V14" s="18"/>
      <c r="W14" s="30">
        <v>89445</v>
      </c>
      <c r="X14" s="30">
        <v>41541</v>
      </c>
      <c r="Y14" s="30">
        <v>66699</v>
      </c>
      <c r="Z14" s="30">
        <v>237133</v>
      </c>
      <c r="AA14" s="30">
        <v>49509</v>
      </c>
      <c r="AB14" s="30">
        <v>39398</v>
      </c>
      <c r="AC14" s="29"/>
    </row>
    <row r="15" spans="2:29" ht="16.05" customHeight="1" x14ac:dyDescent="0.45">
      <c r="B15" s="24">
        <v>10</v>
      </c>
      <c r="C15" s="25" t="s">
        <v>36</v>
      </c>
      <c r="D15" s="18"/>
      <c r="E15" s="30">
        <v>219610.9</v>
      </c>
      <c r="F15" s="30">
        <v>128416.99999999999</v>
      </c>
      <c r="G15" s="26">
        <f t="shared" si="3"/>
        <v>348027.89999999997</v>
      </c>
      <c r="H15" s="29"/>
      <c r="I15" s="4">
        <v>151385.62936033183</v>
      </c>
      <c r="J15" s="4">
        <v>3476.1860667789647</v>
      </c>
      <c r="K15" s="4"/>
      <c r="L15" s="4">
        <v>804.03101858971365</v>
      </c>
      <c r="M15" s="4">
        <v>16.7609832657709</v>
      </c>
      <c r="N15" s="4">
        <v>0.62174908793500006</v>
      </c>
      <c r="O15" s="27">
        <f t="shared" si="4"/>
        <v>155683.2291780542</v>
      </c>
      <c r="P15" s="27">
        <v>135094.51308575904</v>
      </c>
      <c r="Q15" s="27">
        <v>21055.794867131237</v>
      </c>
      <c r="R15" s="27">
        <f t="shared" si="2"/>
        <v>156150.30795289029</v>
      </c>
      <c r="S15" s="27">
        <f t="shared" si="5"/>
        <v>311833.53713094449</v>
      </c>
      <c r="T15" s="18"/>
      <c r="U15" s="28">
        <v>1.35</v>
      </c>
      <c r="V15" s="18"/>
      <c r="W15" s="30">
        <v>64211</v>
      </c>
      <c r="X15" s="30">
        <v>86999</v>
      </c>
      <c r="Y15" s="30">
        <v>269195</v>
      </c>
      <c r="Z15" s="30">
        <v>37611</v>
      </c>
      <c r="AA15" s="30">
        <v>26846</v>
      </c>
      <c r="AB15" s="30">
        <v>14414</v>
      </c>
      <c r="AC15" s="29"/>
    </row>
    <row r="16" spans="2:29" ht="16.05" customHeight="1" x14ac:dyDescent="0.45">
      <c r="B16" s="24">
        <v>11</v>
      </c>
      <c r="C16" s="25" t="s">
        <v>37</v>
      </c>
      <c r="D16" s="31"/>
      <c r="E16" s="30">
        <v>94743.299999999988</v>
      </c>
      <c r="F16" s="30">
        <v>101436.6</v>
      </c>
      <c r="G16" s="26">
        <f t="shared" si="3"/>
        <v>196179.9</v>
      </c>
      <c r="H16" s="29"/>
      <c r="I16" s="4">
        <v>94103.019862518631</v>
      </c>
      <c r="J16" s="4"/>
      <c r="K16" s="4"/>
      <c r="L16" s="4"/>
      <c r="M16" s="4"/>
      <c r="N16" s="4"/>
      <c r="O16" s="27">
        <f t="shared" si="4"/>
        <v>94103.019862518631</v>
      </c>
      <c r="P16" s="27">
        <v>103742.47131535505</v>
      </c>
      <c r="Q16" s="27"/>
      <c r="R16" s="27">
        <f t="shared" si="2"/>
        <v>103742.47131535505</v>
      </c>
      <c r="S16" s="27">
        <f t="shared" si="5"/>
        <v>197845.49117787369</v>
      </c>
      <c r="T16" s="31"/>
      <c r="U16" s="28">
        <v>1.51</v>
      </c>
      <c r="V16" s="31"/>
      <c r="W16" s="30">
        <v>62209</v>
      </c>
      <c r="X16" s="30">
        <v>29221</v>
      </c>
      <c r="Y16" s="30">
        <v>106938</v>
      </c>
      <c r="Z16" s="30"/>
      <c r="AA16" s="30" t="s">
        <v>27</v>
      </c>
      <c r="AB16" s="30" t="s">
        <v>27</v>
      </c>
      <c r="AC16" s="29"/>
    </row>
    <row r="17" spans="2:29" ht="16.05" customHeight="1" x14ac:dyDescent="0.45">
      <c r="B17" s="24">
        <v>12</v>
      </c>
      <c r="C17" s="25" t="s">
        <v>38</v>
      </c>
      <c r="D17" s="31"/>
      <c r="E17" s="30">
        <v>39812.699999999997</v>
      </c>
      <c r="F17" s="30">
        <v>8732.2000000000007</v>
      </c>
      <c r="G17" s="26">
        <f t="shared" si="3"/>
        <v>48544.899999999994</v>
      </c>
      <c r="H17" s="29"/>
      <c r="I17" s="4">
        <v>39297.500128211446</v>
      </c>
      <c r="J17" s="4">
        <v>1.67862556296E-3</v>
      </c>
      <c r="K17" s="4"/>
      <c r="L17" s="4">
        <v>3.2801512310739787</v>
      </c>
      <c r="M17" s="4"/>
      <c r="N17" s="4"/>
      <c r="O17" s="27">
        <f t="shared" si="4"/>
        <v>39300.781958068088</v>
      </c>
      <c r="P17" s="27">
        <v>27596.7220662289</v>
      </c>
      <c r="Q17" s="27">
        <v>129.01108433152788</v>
      </c>
      <c r="R17" s="27">
        <f t="shared" si="2"/>
        <v>27725.733150560427</v>
      </c>
      <c r="S17" s="27">
        <f t="shared" si="5"/>
        <v>67026.515108628519</v>
      </c>
      <c r="T17" s="31"/>
      <c r="U17" s="28">
        <v>1.45</v>
      </c>
      <c r="V17" s="31"/>
      <c r="W17" s="30">
        <v>12460</v>
      </c>
      <c r="X17" s="30">
        <v>13987</v>
      </c>
      <c r="Y17" s="30">
        <v>37986</v>
      </c>
      <c r="Z17" s="30"/>
      <c r="AA17" s="30" t="s">
        <v>27</v>
      </c>
      <c r="AB17" s="30" t="s">
        <v>27</v>
      </c>
      <c r="AC17" s="29"/>
    </row>
    <row r="18" spans="2:29" ht="16.05" customHeight="1" x14ac:dyDescent="0.45">
      <c r="B18" s="24">
        <v>13</v>
      </c>
      <c r="C18" s="25" t="s">
        <v>39</v>
      </c>
      <c r="D18" s="31"/>
      <c r="E18" s="30">
        <v>330</v>
      </c>
      <c r="F18" s="30">
        <v>100.2</v>
      </c>
      <c r="G18" s="26">
        <f t="shared" si="3"/>
        <v>430.2</v>
      </c>
      <c r="H18" s="29"/>
      <c r="I18" s="4"/>
      <c r="J18" s="4"/>
      <c r="K18" s="4"/>
      <c r="L18" s="4"/>
      <c r="M18" s="4"/>
      <c r="N18" s="4">
        <v>0.73983416917099998</v>
      </c>
      <c r="O18" s="27">
        <f t="shared" si="4"/>
        <v>0.73983416917099998</v>
      </c>
      <c r="P18" s="27">
        <v>358.90724954912002</v>
      </c>
      <c r="Q18" s="27"/>
      <c r="R18" s="27">
        <f t="shared" si="2"/>
        <v>358.90724954912002</v>
      </c>
      <c r="S18" s="27">
        <f t="shared" si="5"/>
        <v>359.64708371829101</v>
      </c>
      <c r="T18" s="31"/>
      <c r="U18" s="28">
        <v>1.39</v>
      </c>
      <c r="V18" s="31"/>
      <c r="W18" s="30" t="s">
        <v>27</v>
      </c>
      <c r="X18" s="30" t="s">
        <v>27</v>
      </c>
      <c r="Y18" s="30" t="s">
        <v>27</v>
      </c>
      <c r="Z18" s="30" t="s">
        <v>27</v>
      </c>
      <c r="AA18" s="30" t="s">
        <v>27</v>
      </c>
      <c r="AB18" s="30" t="s">
        <v>27</v>
      </c>
      <c r="AC18" s="29"/>
    </row>
    <row r="19" spans="2:29" ht="16.05" customHeight="1" x14ac:dyDescent="0.45">
      <c r="B19" s="24">
        <v>14</v>
      </c>
      <c r="C19" s="25" t="s">
        <v>40</v>
      </c>
      <c r="D19" s="31"/>
      <c r="E19" s="30">
        <v>687256.60000000009</v>
      </c>
      <c r="F19" s="30">
        <v>203337.4</v>
      </c>
      <c r="G19" s="26">
        <f t="shared" si="3"/>
        <v>890594.00000000012</v>
      </c>
      <c r="H19" s="29"/>
      <c r="I19" s="4">
        <v>604368.36964066059</v>
      </c>
      <c r="J19" s="4"/>
      <c r="K19" s="4"/>
      <c r="L19" s="4"/>
      <c r="M19" s="4">
        <v>7.8417839442890003</v>
      </c>
      <c r="N19" s="4">
        <v>590.82093576676164</v>
      </c>
      <c r="O19" s="27">
        <f t="shared" si="4"/>
        <v>604967.03236037167</v>
      </c>
      <c r="P19" s="27">
        <v>228322.71301000938</v>
      </c>
      <c r="Q19" s="27">
        <v>83508.572623789107</v>
      </c>
      <c r="R19" s="27">
        <f t="shared" si="2"/>
        <v>311831.28563379846</v>
      </c>
      <c r="S19" s="27">
        <f t="shared" si="5"/>
        <v>916798.31799417012</v>
      </c>
      <c r="T19" s="31"/>
      <c r="U19" s="28">
        <v>1.61</v>
      </c>
      <c r="V19" s="31"/>
      <c r="W19" s="30">
        <v>405510</v>
      </c>
      <c r="X19" s="30">
        <v>93736</v>
      </c>
      <c r="Y19" s="30">
        <v>350798</v>
      </c>
      <c r="Z19" s="30"/>
      <c r="AA19" s="30" t="s">
        <v>27</v>
      </c>
      <c r="AB19" s="30" t="s">
        <v>27</v>
      </c>
      <c r="AC19" s="29"/>
    </row>
    <row r="20" spans="2:29" ht="16.05" customHeight="1" x14ac:dyDescent="0.45">
      <c r="B20" s="24">
        <v>15</v>
      </c>
      <c r="C20" s="25" t="s">
        <v>41</v>
      </c>
      <c r="D20" s="31"/>
      <c r="E20" s="30">
        <v>643580.6</v>
      </c>
      <c r="F20" s="30">
        <v>270628.7</v>
      </c>
      <c r="G20" s="26">
        <f t="shared" si="3"/>
        <v>914209.3</v>
      </c>
      <c r="H20" s="29"/>
      <c r="I20" s="4">
        <v>1708.8490277754861</v>
      </c>
      <c r="J20" s="4">
        <v>536780.17188045545</v>
      </c>
      <c r="K20" s="4"/>
      <c r="L20" s="4">
        <v>192698.74948437771</v>
      </c>
      <c r="M20" s="4">
        <v>2731.5936599505499</v>
      </c>
      <c r="N20" s="4">
        <v>1464.7500678416686</v>
      </c>
      <c r="O20" s="27">
        <f t="shared" si="4"/>
        <v>735384.11412040074</v>
      </c>
      <c r="P20" s="27">
        <v>1081.7393889247583</v>
      </c>
      <c r="Q20" s="27">
        <v>251001.89869483665</v>
      </c>
      <c r="R20" s="27">
        <f t="shared" si="2"/>
        <v>252083.63808376141</v>
      </c>
      <c r="S20" s="27">
        <f t="shared" si="5"/>
        <v>987467.75220416219</v>
      </c>
      <c r="T20" s="31"/>
      <c r="U20" s="28">
        <v>1.57</v>
      </c>
      <c r="V20" s="31"/>
      <c r="W20" s="30">
        <v>347674</v>
      </c>
      <c r="X20" s="30">
        <v>86865</v>
      </c>
      <c r="Y20" s="30">
        <v>519265</v>
      </c>
      <c r="Z20" s="30"/>
      <c r="AA20" s="30" t="s">
        <v>27</v>
      </c>
      <c r="AB20" s="30">
        <v>1556</v>
      </c>
      <c r="AC20" s="29"/>
    </row>
    <row r="21" spans="2:29" ht="16.05" customHeight="1" x14ac:dyDescent="0.45">
      <c r="B21" s="24">
        <v>16</v>
      </c>
      <c r="C21" s="25" t="s">
        <v>42</v>
      </c>
      <c r="D21" s="31"/>
      <c r="E21" s="30">
        <v>833332.10000000009</v>
      </c>
      <c r="F21" s="30">
        <v>246316.9</v>
      </c>
      <c r="G21" s="26">
        <f t="shared" si="3"/>
        <v>1079649</v>
      </c>
      <c r="H21" s="29"/>
      <c r="I21" s="4">
        <v>719598.29316078324</v>
      </c>
      <c r="J21" s="4"/>
      <c r="K21" s="4"/>
      <c r="L21" s="4"/>
      <c r="M21" s="4"/>
      <c r="N21" s="4"/>
      <c r="O21" s="27">
        <f t="shared" si="4"/>
        <v>719598.29316078324</v>
      </c>
      <c r="P21" s="27">
        <v>488379.0898715065</v>
      </c>
      <c r="Q21" s="27"/>
      <c r="R21" s="27">
        <f t="shared" si="2"/>
        <v>488379.0898715065</v>
      </c>
      <c r="S21" s="27">
        <f t="shared" si="5"/>
        <v>1207977.3830322898</v>
      </c>
      <c r="T21" s="31"/>
      <c r="U21" s="28">
        <v>1.51</v>
      </c>
      <c r="V21" s="31"/>
      <c r="W21" s="30">
        <v>289508</v>
      </c>
      <c r="X21" s="30">
        <v>164823</v>
      </c>
      <c r="Y21" s="30">
        <v>480352</v>
      </c>
      <c r="Z21" s="30"/>
      <c r="AA21" s="30" t="s">
        <v>27</v>
      </c>
      <c r="AB21" s="30" t="s">
        <v>27</v>
      </c>
      <c r="AC21" s="29"/>
    </row>
    <row r="22" spans="2:29" ht="16.05" customHeight="1" x14ac:dyDescent="0.45">
      <c r="B22" s="24">
        <v>17</v>
      </c>
      <c r="C22" s="25" t="s">
        <v>43</v>
      </c>
      <c r="D22" s="18"/>
      <c r="E22" s="30">
        <v>67966.7</v>
      </c>
      <c r="F22" s="30">
        <v>428.9</v>
      </c>
      <c r="G22" s="26">
        <f t="shared" si="3"/>
        <v>68395.599999999991</v>
      </c>
      <c r="H22" s="29"/>
      <c r="I22" s="4">
        <v>62212.36790164806</v>
      </c>
      <c r="J22" s="4"/>
      <c r="K22" s="4"/>
      <c r="L22" s="4"/>
      <c r="M22" s="4"/>
      <c r="N22" s="5"/>
      <c r="O22" s="27">
        <f t="shared" si="4"/>
        <v>62212.36790164806</v>
      </c>
      <c r="P22" s="27">
        <v>2261.2610166264844</v>
      </c>
      <c r="Q22" s="27"/>
      <c r="R22" s="27">
        <f t="shared" si="2"/>
        <v>2261.2610166264844</v>
      </c>
      <c r="S22" s="27">
        <f t="shared" si="5"/>
        <v>64473.628918274546</v>
      </c>
      <c r="T22" s="18"/>
      <c r="U22" s="28">
        <v>1.61</v>
      </c>
      <c r="V22" s="18"/>
      <c r="W22" s="30">
        <v>42589</v>
      </c>
      <c r="X22" s="30">
        <v>9271</v>
      </c>
      <c r="Y22" s="30">
        <v>55757</v>
      </c>
      <c r="Z22" s="30"/>
      <c r="AA22" s="30" t="s">
        <v>27</v>
      </c>
      <c r="AB22" s="30" t="s">
        <v>27</v>
      </c>
      <c r="AC22" s="29"/>
    </row>
    <row r="23" spans="2:29" ht="16.05" customHeight="1" x14ac:dyDescent="0.45">
      <c r="B23" s="24">
        <v>18</v>
      </c>
      <c r="C23" s="25" t="s">
        <v>44</v>
      </c>
      <c r="D23" s="18"/>
      <c r="E23" s="30">
        <v>192357.7</v>
      </c>
      <c r="F23" s="30">
        <v>51782.499999999993</v>
      </c>
      <c r="G23" s="26">
        <f t="shared" si="3"/>
        <v>244140.2</v>
      </c>
      <c r="H23" s="29"/>
      <c r="I23" s="4">
        <v>67685.92909933436</v>
      </c>
      <c r="J23" s="4">
        <v>43547.706853182834</v>
      </c>
      <c r="K23" s="4"/>
      <c r="L23" s="4">
        <v>6849.7671741404138</v>
      </c>
      <c r="M23" s="4"/>
      <c r="N23" s="5"/>
      <c r="O23" s="27">
        <f t="shared" si="4"/>
        <v>118083.40312665761</v>
      </c>
      <c r="P23" s="27">
        <v>87588.255242683648</v>
      </c>
      <c r="Q23" s="27">
        <v>31669.454406843877</v>
      </c>
      <c r="R23" s="27">
        <f t="shared" si="2"/>
        <v>119257.70964952753</v>
      </c>
      <c r="S23" s="27">
        <f t="shared" si="5"/>
        <v>237341.11277618515</v>
      </c>
      <c r="T23" s="18"/>
      <c r="U23" s="28">
        <v>1.19</v>
      </c>
      <c r="V23" s="18"/>
      <c r="W23" s="30">
        <v>70874</v>
      </c>
      <c r="X23" s="30">
        <v>58105</v>
      </c>
      <c r="Y23" s="30">
        <v>101780</v>
      </c>
      <c r="Z23" s="30"/>
      <c r="AA23" s="30" t="s">
        <v>27</v>
      </c>
      <c r="AB23" s="30" t="s">
        <v>27</v>
      </c>
      <c r="AC23" s="29"/>
    </row>
    <row r="24" spans="2:29" ht="16.05" customHeight="1" x14ac:dyDescent="0.45">
      <c r="B24" s="24">
        <v>19</v>
      </c>
      <c r="C24" s="25" t="s">
        <v>45</v>
      </c>
      <c r="D24" s="18"/>
      <c r="E24" s="30">
        <v>95066.5</v>
      </c>
      <c r="F24" s="30">
        <v>75514.899999999994</v>
      </c>
      <c r="G24" s="26">
        <f t="shared" si="3"/>
        <v>170581.4</v>
      </c>
      <c r="H24" s="29"/>
      <c r="I24" s="4">
        <v>987.87638411972489</v>
      </c>
      <c r="J24" s="4">
        <v>66627.067020310991</v>
      </c>
      <c r="K24" s="4"/>
      <c r="L24" s="4">
        <v>21720.537453913188</v>
      </c>
      <c r="M24" s="4"/>
      <c r="N24" s="5"/>
      <c r="O24" s="27">
        <f t="shared" si="4"/>
        <v>89335.480858343901</v>
      </c>
      <c r="P24" s="27">
        <v>328.93558854934315</v>
      </c>
      <c r="Q24" s="27">
        <v>87028.57148208523</v>
      </c>
      <c r="R24" s="27">
        <f t="shared" si="2"/>
        <v>87357.507070634572</v>
      </c>
      <c r="S24" s="27">
        <f t="shared" si="5"/>
        <v>176692.98792897846</v>
      </c>
      <c r="T24" s="18"/>
      <c r="U24" s="28">
        <v>0.95</v>
      </c>
      <c r="V24" s="18"/>
      <c r="W24" s="30">
        <v>106689</v>
      </c>
      <c r="X24" s="30">
        <v>60328</v>
      </c>
      <c r="Y24" s="30">
        <v>181540</v>
      </c>
      <c r="Z24" s="30"/>
      <c r="AA24" s="30" t="s">
        <v>27</v>
      </c>
      <c r="AB24" s="30" t="s">
        <v>27</v>
      </c>
      <c r="AC24" s="29"/>
    </row>
    <row r="25" spans="2:29" ht="16.05" customHeight="1" x14ac:dyDescent="0.45">
      <c r="B25" s="24">
        <v>20</v>
      </c>
      <c r="C25" s="25" t="s">
        <v>46</v>
      </c>
      <c r="D25" s="18"/>
      <c r="E25" s="30">
        <v>77210</v>
      </c>
      <c r="F25" s="30">
        <v>211508.2</v>
      </c>
      <c r="G25" s="26">
        <f t="shared" si="3"/>
        <v>288718.2</v>
      </c>
      <c r="H25" s="29"/>
      <c r="I25" s="4">
        <v>79894.473535422643</v>
      </c>
      <c r="J25" s="4">
        <v>18.144420360110999</v>
      </c>
      <c r="K25" s="4"/>
      <c r="L25" s="4">
        <v>20.987489558877002</v>
      </c>
      <c r="M25" s="4"/>
      <c r="N25" s="4"/>
      <c r="O25" s="27">
        <f t="shared" si="4"/>
        <v>79933.605445341629</v>
      </c>
      <c r="P25" s="27">
        <v>120431.7561677855</v>
      </c>
      <c r="Q25" s="27">
        <v>133.706891831017</v>
      </c>
      <c r="R25" s="27">
        <f t="shared" si="2"/>
        <v>120565.46305961651</v>
      </c>
      <c r="S25" s="27">
        <f t="shared" si="5"/>
        <v>200499.06850495812</v>
      </c>
      <c r="T25" s="18"/>
      <c r="U25" s="28">
        <v>1.23</v>
      </c>
      <c r="V25" s="18"/>
      <c r="W25" s="30"/>
      <c r="X25" s="30">
        <v>6765</v>
      </c>
      <c r="Y25" s="30">
        <v>85867</v>
      </c>
      <c r="Z25" s="30">
        <v>68483</v>
      </c>
      <c r="AA25" s="30">
        <v>54521</v>
      </c>
      <c r="AB25" s="30">
        <v>55858</v>
      </c>
      <c r="AC25" s="29"/>
    </row>
    <row r="26" spans="2:29" ht="16.05" customHeight="1" x14ac:dyDescent="0.45">
      <c r="B26" s="24">
        <v>21</v>
      </c>
      <c r="C26" s="25" t="s">
        <v>47</v>
      </c>
      <c r="D26" s="18"/>
      <c r="E26" s="30">
        <v>32870.199999999997</v>
      </c>
      <c r="F26" s="30">
        <v>309181.09999999998</v>
      </c>
      <c r="G26" s="26">
        <f t="shared" si="3"/>
        <v>342051.3</v>
      </c>
      <c r="H26" s="29"/>
      <c r="I26" s="4">
        <v>3364.6491582532349</v>
      </c>
      <c r="J26" s="4">
        <v>5193.9353992596198</v>
      </c>
      <c r="K26" s="4"/>
      <c r="L26" s="4">
        <v>30042.459014123986</v>
      </c>
      <c r="M26" s="4">
        <v>134287.73722306854</v>
      </c>
      <c r="N26" s="4">
        <v>93371.51308564331</v>
      </c>
      <c r="O26" s="27">
        <f t="shared" si="4"/>
        <v>266260.29388034868</v>
      </c>
      <c r="P26" s="27">
        <v>5566.6660668503737</v>
      </c>
      <c r="Q26" s="27">
        <v>71545.55768814047</v>
      </c>
      <c r="R26" s="27">
        <f t="shared" si="2"/>
        <v>77112.223754990846</v>
      </c>
      <c r="S26" s="27">
        <f t="shared" si="5"/>
        <v>343372.51763533952</v>
      </c>
      <c r="T26" s="18"/>
      <c r="U26" s="28">
        <v>0.72</v>
      </c>
      <c r="V26" s="18"/>
      <c r="W26" s="30">
        <v>36264</v>
      </c>
      <c r="X26" s="30">
        <v>8170</v>
      </c>
      <c r="Y26" s="30">
        <v>71047</v>
      </c>
      <c r="Z26" s="30">
        <v>60347</v>
      </c>
      <c r="AA26" s="30">
        <v>48833</v>
      </c>
      <c r="AB26" s="30">
        <v>128942</v>
      </c>
      <c r="AC26" s="29"/>
    </row>
    <row r="27" spans="2:29" ht="16.05" customHeight="1" x14ac:dyDescent="0.45">
      <c r="B27" s="24">
        <v>22</v>
      </c>
      <c r="C27" s="25" t="s">
        <v>48</v>
      </c>
      <c r="D27" s="18"/>
      <c r="E27" s="30">
        <v>11039.9</v>
      </c>
      <c r="F27" s="30">
        <v>128512.9</v>
      </c>
      <c r="G27" s="26">
        <f t="shared" si="3"/>
        <v>139552.79999999999</v>
      </c>
      <c r="H27" s="29"/>
      <c r="I27" s="4">
        <v>128.04902731065022</v>
      </c>
      <c r="J27" s="4">
        <v>4153.1532196907137</v>
      </c>
      <c r="K27" s="4"/>
      <c r="L27" s="4">
        <v>64199.992976476715</v>
      </c>
      <c r="M27" s="4">
        <v>12350.71599464563</v>
      </c>
      <c r="N27" s="4"/>
      <c r="O27" s="27">
        <f t="shared" si="4"/>
        <v>80831.911218123714</v>
      </c>
      <c r="P27" s="27">
        <v>2436.3082782743531</v>
      </c>
      <c r="Q27" s="27">
        <v>17694.92881638504</v>
      </c>
      <c r="R27" s="27">
        <f t="shared" si="2"/>
        <v>20131.237094659395</v>
      </c>
      <c r="S27" s="27">
        <f t="shared" si="5"/>
        <v>100963.1483127831</v>
      </c>
      <c r="T27" s="18"/>
      <c r="U27" s="28">
        <v>1.1000000000000001</v>
      </c>
      <c r="V27" s="18"/>
      <c r="W27" s="30">
        <v>3794</v>
      </c>
      <c r="X27" s="30">
        <v>3000</v>
      </c>
      <c r="Y27" s="30">
        <v>8666</v>
      </c>
      <c r="Z27" s="30">
        <v>143988</v>
      </c>
      <c r="AA27" s="30">
        <v>32753</v>
      </c>
      <c r="AB27" s="30">
        <v>165662</v>
      </c>
      <c r="AC27" s="29"/>
    </row>
    <row r="28" spans="2:29" ht="16.05" customHeight="1" x14ac:dyDescent="0.45">
      <c r="B28" s="24">
        <v>23</v>
      </c>
      <c r="C28" s="25" t="s">
        <v>49</v>
      </c>
      <c r="D28" s="18"/>
      <c r="E28" s="30">
        <v>8913</v>
      </c>
      <c r="F28" s="30">
        <v>41046.699999999997</v>
      </c>
      <c r="G28" s="26">
        <f t="shared" si="3"/>
        <v>49959.7</v>
      </c>
      <c r="H28" s="29"/>
      <c r="I28" s="4">
        <v>29151.081548879749</v>
      </c>
      <c r="J28" s="4">
        <v>124.32046396671001</v>
      </c>
      <c r="K28" s="4"/>
      <c r="L28" s="4">
        <v>269.75655832037029</v>
      </c>
      <c r="M28" s="4">
        <v>415.97015084964744</v>
      </c>
      <c r="N28" s="4"/>
      <c r="O28" s="27">
        <f t="shared" si="4"/>
        <v>29961.128722016474</v>
      </c>
      <c r="P28" s="27">
        <v>9454.8580262607375</v>
      </c>
      <c r="Q28" s="27">
        <v>7224.0459614637593</v>
      </c>
      <c r="R28" s="27">
        <f t="shared" si="2"/>
        <v>16678.903987724498</v>
      </c>
      <c r="S28" s="27">
        <f t="shared" si="5"/>
        <v>46640.032709740975</v>
      </c>
      <c r="T28" s="18"/>
      <c r="U28" s="28">
        <v>1.35</v>
      </c>
      <c r="V28" s="18"/>
      <c r="W28" s="30" t="s">
        <v>27</v>
      </c>
      <c r="X28" s="30">
        <v>12060</v>
      </c>
      <c r="Y28" s="30">
        <v>67959</v>
      </c>
      <c r="Z28" s="30" t="s">
        <v>27</v>
      </c>
      <c r="AA28" s="30">
        <v>23000</v>
      </c>
      <c r="AB28" s="30">
        <v>12257</v>
      </c>
      <c r="AC28" s="29"/>
    </row>
    <row r="29" spans="2:29" ht="16.05" customHeight="1" x14ac:dyDescent="0.45">
      <c r="B29" s="24">
        <v>24</v>
      </c>
      <c r="C29" s="25" t="s">
        <v>50</v>
      </c>
      <c r="D29" s="18"/>
      <c r="E29" s="30">
        <v>709</v>
      </c>
      <c r="F29" s="30">
        <v>11530</v>
      </c>
      <c r="G29" s="26">
        <f t="shared" si="3"/>
        <v>12239</v>
      </c>
      <c r="H29" s="29"/>
      <c r="I29" s="4">
        <v>6402.3343324228344</v>
      </c>
      <c r="J29" s="4">
        <v>58.657998282869997</v>
      </c>
      <c r="K29" s="4"/>
      <c r="L29" s="4">
        <v>34.392730294155903</v>
      </c>
      <c r="M29" s="4">
        <v>14.53628150192173</v>
      </c>
      <c r="N29" s="4">
        <v>6.3851933093189999</v>
      </c>
      <c r="O29" s="27">
        <f t="shared" si="4"/>
        <v>6516.3065358111007</v>
      </c>
      <c r="P29" s="27">
        <v>4178.7931204870401</v>
      </c>
      <c r="Q29" s="27">
        <v>1452.6270692384496</v>
      </c>
      <c r="R29" s="27">
        <f t="shared" si="2"/>
        <v>5631.4201897254898</v>
      </c>
      <c r="S29" s="27">
        <f t="shared" si="5"/>
        <v>12147.726725536591</v>
      </c>
      <c r="T29" s="18"/>
      <c r="U29" s="28">
        <v>0.68</v>
      </c>
      <c r="V29" s="18"/>
      <c r="W29" s="30" t="s">
        <v>27</v>
      </c>
      <c r="X29" s="30" t="s">
        <v>27</v>
      </c>
      <c r="Y29" s="30">
        <v>17464</v>
      </c>
      <c r="Z29" s="30">
        <v>15616</v>
      </c>
      <c r="AA29" s="30">
        <v>8500</v>
      </c>
      <c r="AB29" s="30">
        <v>2623</v>
      </c>
      <c r="AC29" s="29"/>
    </row>
    <row r="30" spans="2:29" ht="16.05" customHeight="1" x14ac:dyDescent="0.45">
      <c r="B30" s="24">
        <v>25</v>
      </c>
      <c r="C30" s="25" t="s">
        <v>51</v>
      </c>
      <c r="D30" s="18"/>
      <c r="E30" s="30">
        <v>23188.7</v>
      </c>
      <c r="F30" s="30">
        <v>6353</v>
      </c>
      <c r="G30" s="26">
        <f t="shared" si="3"/>
        <v>29541.7</v>
      </c>
      <c r="H30" s="29"/>
      <c r="I30" s="4">
        <v>261.05613781661481</v>
      </c>
      <c r="J30" s="4">
        <v>25346.083658239015</v>
      </c>
      <c r="K30" s="4"/>
      <c r="L30" s="4">
        <v>1135.1872277299822</v>
      </c>
      <c r="M30" s="4">
        <v>409.50272363550079</v>
      </c>
      <c r="N30" s="4">
        <v>6.3490358445720396</v>
      </c>
      <c r="O30" s="27">
        <f t="shared" si="4"/>
        <v>27158.178783265681</v>
      </c>
      <c r="P30" s="27">
        <v>45.273284471316558</v>
      </c>
      <c r="Q30" s="27">
        <v>5037.7550386229259</v>
      </c>
      <c r="R30" s="27">
        <f t="shared" si="2"/>
        <v>5083.0283230942423</v>
      </c>
      <c r="S30" s="27">
        <f t="shared" si="5"/>
        <v>32241.207106359921</v>
      </c>
      <c r="T30" s="18"/>
      <c r="U30" s="28">
        <v>1.46</v>
      </c>
      <c r="V30" s="18"/>
      <c r="W30" s="30">
        <v>13188</v>
      </c>
      <c r="X30" s="30">
        <v>9868</v>
      </c>
      <c r="Y30" s="30">
        <v>17891</v>
      </c>
      <c r="Z30" s="30"/>
      <c r="AA30" s="30" t="s">
        <v>27</v>
      </c>
      <c r="AB30" s="30" t="s">
        <v>27</v>
      </c>
      <c r="AC30" s="29"/>
    </row>
    <row r="31" spans="2:29" ht="16.05" customHeight="1" x14ac:dyDescent="0.45">
      <c r="B31" s="24">
        <v>26</v>
      </c>
      <c r="C31" s="25" t="s">
        <v>52</v>
      </c>
      <c r="D31" s="31"/>
      <c r="E31" s="30">
        <v>28880.600000000002</v>
      </c>
      <c r="F31" s="30">
        <v>19428.5</v>
      </c>
      <c r="G31" s="26">
        <f t="shared" si="3"/>
        <v>48309.100000000006</v>
      </c>
      <c r="H31" s="29"/>
      <c r="I31" s="4">
        <v>22012.0457422375</v>
      </c>
      <c r="J31" s="4"/>
      <c r="K31" s="4"/>
      <c r="L31" s="4"/>
      <c r="M31" s="4"/>
      <c r="N31" s="5"/>
      <c r="O31" s="27">
        <f t="shared" si="4"/>
        <v>22012.0457422375</v>
      </c>
      <c r="P31" s="27">
        <v>20893.766824886228</v>
      </c>
      <c r="Q31" s="27"/>
      <c r="R31" s="27">
        <f t="shared" si="2"/>
        <v>20893.766824886228</v>
      </c>
      <c r="S31" s="27">
        <f t="shared" si="5"/>
        <v>42905.812567123729</v>
      </c>
      <c r="T31" s="31"/>
      <c r="U31" s="28">
        <v>1.47</v>
      </c>
      <c r="V31" s="31"/>
      <c r="W31" s="30">
        <v>13251</v>
      </c>
      <c r="X31" s="30">
        <v>19114</v>
      </c>
      <c r="Y31" s="30">
        <v>38440</v>
      </c>
      <c r="Z31" s="30"/>
      <c r="AA31" s="30" t="s">
        <v>27</v>
      </c>
      <c r="AB31" s="30" t="s">
        <v>27</v>
      </c>
      <c r="AC31" s="29"/>
    </row>
    <row r="32" spans="2:29" ht="16.05" customHeight="1" x14ac:dyDescent="0.45">
      <c r="B32" s="24">
        <v>27</v>
      </c>
      <c r="C32" s="25" t="s">
        <v>53</v>
      </c>
      <c r="D32" s="31"/>
      <c r="E32" s="30">
        <v>378644.4</v>
      </c>
      <c r="F32" s="30">
        <v>291369.2</v>
      </c>
      <c r="G32" s="26">
        <f t="shared" si="3"/>
        <v>670013.60000000009</v>
      </c>
      <c r="H32" s="29"/>
      <c r="I32" s="4">
        <v>363474.7867678164</v>
      </c>
      <c r="J32" s="4"/>
      <c r="K32" s="4"/>
      <c r="L32" s="4"/>
      <c r="M32" s="4"/>
      <c r="N32" s="5"/>
      <c r="O32" s="27">
        <f t="shared" si="4"/>
        <v>363474.7867678164</v>
      </c>
      <c r="P32" s="27">
        <v>297163.32456956094</v>
      </c>
      <c r="Q32" s="27"/>
      <c r="R32" s="27">
        <f t="shared" si="2"/>
        <v>297163.32456956094</v>
      </c>
      <c r="S32" s="27">
        <f t="shared" si="5"/>
        <v>660638.11133737734</v>
      </c>
      <c r="T32" s="31"/>
      <c r="U32" s="28">
        <v>1.44</v>
      </c>
      <c r="V32" s="31"/>
      <c r="W32" s="30">
        <v>243315</v>
      </c>
      <c r="X32" s="30">
        <v>58858</v>
      </c>
      <c r="Y32" s="30">
        <v>279519</v>
      </c>
      <c r="Z32" s="30"/>
      <c r="AA32" s="30">
        <v>3100</v>
      </c>
      <c r="AB32" s="30">
        <v>1294</v>
      </c>
      <c r="AC32" s="29"/>
    </row>
    <row r="33" spans="2:29" ht="16.05" customHeight="1" x14ac:dyDescent="0.45">
      <c r="B33" s="24">
        <v>28</v>
      </c>
      <c r="C33" s="25" t="s">
        <v>54</v>
      </c>
      <c r="D33" s="31"/>
      <c r="E33" s="30">
        <v>116062.5</v>
      </c>
      <c r="F33" s="30">
        <v>11699.8</v>
      </c>
      <c r="G33" s="26">
        <f t="shared" si="3"/>
        <v>127762.3</v>
      </c>
      <c r="H33" s="29"/>
      <c r="I33" s="4">
        <v>95077.80031327084</v>
      </c>
      <c r="J33" s="4"/>
      <c r="K33" s="4"/>
      <c r="L33" s="4"/>
      <c r="M33" s="4"/>
      <c r="N33" s="5"/>
      <c r="O33" s="27">
        <f t="shared" si="4"/>
        <v>95077.80031327084</v>
      </c>
      <c r="P33" s="27">
        <v>31907.486560595757</v>
      </c>
      <c r="Q33" s="27"/>
      <c r="R33" s="27">
        <f t="shared" si="2"/>
        <v>31907.486560595757</v>
      </c>
      <c r="S33" s="27">
        <f t="shared" si="5"/>
        <v>126985.2868738666</v>
      </c>
      <c r="T33" s="31"/>
      <c r="U33" s="28">
        <v>1.36</v>
      </c>
      <c r="V33" s="31"/>
      <c r="W33" s="30">
        <v>30309</v>
      </c>
      <c r="X33" s="30">
        <v>47640</v>
      </c>
      <c r="Y33" s="30">
        <v>80134</v>
      </c>
      <c r="Z33" s="30">
        <v>11500</v>
      </c>
      <c r="AA33" s="30" t="s">
        <v>27</v>
      </c>
      <c r="AB33" s="30" t="s">
        <v>27</v>
      </c>
      <c r="AC33" s="29"/>
    </row>
    <row r="34" spans="2:29" ht="16.05" customHeight="1" x14ac:dyDescent="0.45">
      <c r="B34" s="24">
        <v>29</v>
      </c>
      <c r="C34" s="25" t="s">
        <v>55</v>
      </c>
      <c r="D34" s="31"/>
      <c r="E34" s="30">
        <v>84022.9</v>
      </c>
      <c r="F34" s="30">
        <v>18211.5</v>
      </c>
      <c r="G34" s="26">
        <f t="shared" si="3"/>
        <v>102234.4</v>
      </c>
      <c r="H34" s="29"/>
      <c r="I34" s="4">
        <v>69076.936313975253</v>
      </c>
      <c r="J34" s="4"/>
      <c r="K34" s="4"/>
      <c r="L34" s="4"/>
      <c r="M34" s="4"/>
      <c r="N34" s="5"/>
      <c r="O34" s="27">
        <f t="shared" si="4"/>
        <v>69076.936313975253</v>
      </c>
      <c r="P34" s="27">
        <v>18474.436470111101</v>
      </c>
      <c r="Q34" s="27">
        <v>2192.1820812538263</v>
      </c>
      <c r="R34" s="27">
        <f t="shared" si="2"/>
        <v>20666.618551364925</v>
      </c>
      <c r="S34" s="27">
        <f t="shared" si="5"/>
        <v>89743.554865340178</v>
      </c>
      <c r="T34" s="31"/>
      <c r="U34" s="28">
        <v>1.45</v>
      </c>
      <c r="V34" s="31"/>
      <c r="W34" s="30">
        <v>43974</v>
      </c>
      <c r="X34" s="30">
        <v>14445</v>
      </c>
      <c r="Y34" s="30">
        <v>89860</v>
      </c>
      <c r="Z34" s="30">
        <v>6649</v>
      </c>
      <c r="AA34" s="30">
        <v>17664</v>
      </c>
      <c r="AB34" s="30">
        <v>3495</v>
      </c>
      <c r="AC34" s="29"/>
    </row>
    <row r="35" spans="2:29" ht="16.05" customHeight="1" x14ac:dyDescent="0.45">
      <c r="B35" s="24">
        <v>30</v>
      </c>
      <c r="C35" s="25" t="s">
        <v>56</v>
      </c>
      <c r="D35" s="31"/>
      <c r="E35" s="30">
        <v>49932.100000000006</v>
      </c>
      <c r="F35" s="30">
        <v>6908</v>
      </c>
      <c r="G35" s="26">
        <f t="shared" si="3"/>
        <v>56840.100000000006</v>
      </c>
      <c r="H35" s="29"/>
      <c r="I35" s="4">
        <v>9.6931459453800002E-3</v>
      </c>
      <c r="J35" s="4">
        <v>28626.424797543914</v>
      </c>
      <c r="K35" s="4"/>
      <c r="L35" s="4">
        <v>10212.789716683941</v>
      </c>
      <c r="M35" s="4"/>
      <c r="N35" s="5"/>
      <c r="O35" s="27">
        <f t="shared" si="4"/>
        <v>38839.224207373802</v>
      </c>
      <c r="P35" s="27">
        <v>1.17571946308E-5</v>
      </c>
      <c r="Q35" s="27">
        <v>928.47895333131237</v>
      </c>
      <c r="R35" s="27">
        <f t="shared" si="2"/>
        <v>928.47896508850704</v>
      </c>
      <c r="S35" s="27">
        <f t="shared" si="5"/>
        <v>39767.703172462308</v>
      </c>
      <c r="T35" s="31"/>
      <c r="U35" s="28">
        <v>1.49</v>
      </c>
      <c r="V35" s="31"/>
      <c r="W35" s="30">
        <v>20602</v>
      </c>
      <c r="X35" s="30">
        <v>18302</v>
      </c>
      <c r="Y35" s="30">
        <v>42557</v>
      </c>
      <c r="Z35" s="30"/>
      <c r="AA35" s="30" t="s">
        <v>27</v>
      </c>
      <c r="AB35" s="30" t="s">
        <v>27</v>
      </c>
      <c r="AC35" s="29"/>
    </row>
    <row r="36" spans="2:29" s="34" customFormat="1" ht="16.05" customHeight="1" x14ac:dyDescent="0.45">
      <c r="B36" s="24">
        <v>31</v>
      </c>
      <c r="C36" s="25" t="s">
        <v>57</v>
      </c>
      <c r="D36" s="31"/>
      <c r="E36" s="32">
        <v>12756.5</v>
      </c>
      <c r="F36" s="32">
        <v>1288</v>
      </c>
      <c r="G36" s="26">
        <f t="shared" si="3"/>
        <v>14044.5</v>
      </c>
      <c r="H36" s="33"/>
      <c r="I36" s="4">
        <v>13785.813856280814</v>
      </c>
      <c r="J36" s="4"/>
      <c r="K36" s="4"/>
      <c r="L36" s="4"/>
      <c r="M36" s="4"/>
      <c r="N36" s="4"/>
      <c r="O36" s="27">
        <f t="shared" si="4"/>
        <v>13785.813856280814</v>
      </c>
      <c r="P36" s="27">
        <v>4174.3136534891819</v>
      </c>
      <c r="Q36" s="27"/>
      <c r="R36" s="27">
        <f t="shared" si="2"/>
        <v>4174.3136534891819</v>
      </c>
      <c r="S36" s="27">
        <f t="shared" si="5"/>
        <v>17960.127509769998</v>
      </c>
      <c r="T36" s="31"/>
      <c r="U36" s="28">
        <v>1.33</v>
      </c>
      <c r="V36" s="31"/>
      <c r="W36" s="32">
        <v>27483</v>
      </c>
      <c r="X36" s="32">
        <v>22570</v>
      </c>
      <c r="Y36" s="32">
        <v>18670</v>
      </c>
      <c r="Z36" s="32"/>
      <c r="AA36" s="32" t="s">
        <v>27</v>
      </c>
      <c r="AB36" s="32" t="s">
        <v>27</v>
      </c>
      <c r="AC36" s="33"/>
    </row>
    <row r="37" spans="2:29" s="34" customFormat="1" ht="16.05" customHeight="1" x14ac:dyDescent="0.45">
      <c r="B37" s="24">
        <v>32</v>
      </c>
      <c r="C37" s="25" t="s">
        <v>58</v>
      </c>
      <c r="D37" s="31"/>
      <c r="E37" s="32">
        <v>10885</v>
      </c>
      <c r="F37" s="32">
        <v>1930.9</v>
      </c>
      <c r="G37" s="26">
        <f t="shared" si="3"/>
        <v>12815.9</v>
      </c>
      <c r="H37" s="33"/>
      <c r="I37" s="4">
        <v>40.322696101324922</v>
      </c>
      <c r="J37" s="4">
        <v>6374.824728374695</v>
      </c>
      <c r="K37" s="4"/>
      <c r="L37" s="4"/>
      <c r="M37" s="4"/>
      <c r="N37" s="4"/>
      <c r="O37" s="27">
        <f t="shared" si="4"/>
        <v>6415.1474244760202</v>
      </c>
      <c r="P37" s="27">
        <v>14.926904828957111</v>
      </c>
      <c r="Q37" s="27">
        <v>756.5439847539426</v>
      </c>
      <c r="R37" s="27">
        <f t="shared" si="2"/>
        <v>771.47088958289976</v>
      </c>
      <c r="S37" s="27">
        <f t="shared" si="5"/>
        <v>7186.6183140589201</v>
      </c>
      <c r="T37" s="31"/>
      <c r="U37" s="28">
        <v>1.3</v>
      </c>
      <c r="V37" s="31"/>
      <c r="W37" s="32">
        <v>7730</v>
      </c>
      <c r="X37" s="32">
        <v>37209</v>
      </c>
      <c r="Y37" s="32">
        <v>9487</v>
      </c>
      <c r="Z37" s="32"/>
      <c r="AA37" s="32" t="s">
        <v>27</v>
      </c>
      <c r="AB37" s="32" t="s">
        <v>27</v>
      </c>
      <c r="AC37" s="33"/>
    </row>
    <row r="38" spans="2:29" ht="16.05" customHeight="1" x14ac:dyDescent="0.45">
      <c r="B38" s="24">
        <v>33</v>
      </c>
      <c r="C38" s="25" t="s">
        <v>59</v>
      </c>
      <c r="D38" s="18"/>
      <c r="E38" s="30">
        <v>5453</v>
      </c>
      <c r="F38" s="30">
        <v>52331.1</v>
      </c>
      <c r="G38" s="26">
        <f t="shared" si="3"/>
        <v>57784.1</v>
      </c>
      <c r="H38" s="29"/>
      <c r="I38" s="4"/>
      <c r="J38" s="4">
        <v>1654.1694325671035</v>
      </c>
      <c r="K38" s="4"/>
      <c r="L38" s="4">
        <v>149.49527231734899</v>
      </c>
      <c r="M38" s="4"/>
      <c r="N38" s="5"/>
      <c r="O38" s="27">
        <f t="shared" si="4"/>
        <v>1803.6647048844525</v>
      </c>
      <c r="P38" s="27"/>
      <c r="Q38" s="27">
        <v>3.1064027441399995</v>
      </c>
      <c r="R38" s="27">
        <f t="shared" si="2"/>
        <v>3.1064027441399995</v>
      </c>
      <c r="S38" s="27">
        <f t="shared" si="5"/>
        <v>1806.7711076285925</v>
      </c>
      <c r="T38" s="18"/>
      <c r="U38" s="28">
        <v>0.59</v>
      </c>
      <c r="V38" s="18"/>
      <c r="W38" s="30">
        <v>14600</v>
      </c>
      <c r="X38" s="30">
        <v>4425</v>
      </c>
      <c r="Y38" s="30">
        <v>7034</v>
      </c>
      <c r="Z38" s="30">
        <v>30740</v>
      </c>
      <c r="AA38" s="30">
        <v>8460</v>
      </c>
      <c r="AB38" s="30">
        <v>8337</v>
      </c>
      <c r="AC38" s="29"/>
    </row>
    <row r="39" spans="2:29" ht="16.05" customHeight="1" x14ac:dyDescent="0.45">
      <c r="B39" s="24">
        <v>34</v>
      </c>
      <c r="C39" s="25" t="s">
        <v>60</v>
      </c>
      <c r="D39" s="18"/>
      <c r="E39" s="30">
        <v>6263.1</v>
      </c>
      <c r="F39" s="30">
        <v>3820.2</v>
      </c>
      <c r="G39" s="26">
        <f t="shared" si="3"/>
        <v>10083.299999999999</v>
      </c>
      <c r="H39" s="29"/>
      <c r="I39" s="4">
        <v>9.69410555379147</v>
      </c>
      <c r="J39" s="4">
        <v>2458.7541004129102</v>
      </c>
      <c r="K39" s="4"/>
      <c r="L39" s="4">
        <v>5.7481930941493973</v>
      </c>
      <c r="M39" s="4"/>
      <c r="N39" s="5"/>
      <c r="O39" s="27">
        <f t="shared" si="4"/>
        <v>2474.196399060851</v>
      </c>
      <c r="P39" s="27">
        <v>1.5103483106803199</v>
      </c>
      <c r="Q39" s="27">
        <v>128.15768574253266</v>
      </c>
      <c r="R39" s="27">
        <f t="shared" si="2"/>
        <v>129.66803405321298</v>
      </c>
      <c r="S39" s="27">
        <f t="shared" si="5"/>
        <v>2603.864433114064</v>
      </c>
      <c r="T39" s="18"/>
      <c r="U39" s="28">
        <v>1.97</v>
      </c>
      <c r="V39" s="18"/>
      <c r="W39" s="30">
        <v>9666</v>
      </c>
      <c r="X39" s="30">
        <v>15010</v>
      </c>
      <c r="Y39" s="30">
        <v>5371</v>
      </c>
      <c r="Z39" s="30"/>
      <c r="AA39" s="30" t="s">
        <v>27</v>
      </c>
      <c r="AB39" s="30">
        <v>800</v>
      </c>
      <c r="AC39" s="29"/>
    </row>
    <row r="40" spans="2:29" ht="16.05" customHeight="1" x14ac:dyDescent="0.45">
      <c r="B40" s="24">
        <v>35</v>
      </c>
      <c r="C40" s="25" t="s">
        <v>61</v>
      </c>
      <c r="D40" s="18"/>
      <c r="E40" s="26"/>
      <c r="F40" s="26"/>
      <c r="G40" s="26">
        <f>E40+F40</f>
        <v>0</v>
      </c>
      <c r="H40" s="18"/>
      <c r="I40" s="4">
        <v>12.959871031934</v>
      </c>
      <c r="J40" s="4">
        <v>102.08562362654843</v>
      </c>
      <c r="K40" s="4"/>
      <c r="L40" s="4">
        <v>13.5869862631</v>
      </c>
      <c r="M40" s="4"/>
      <c r="N40" s="5"/>
      <c r="O40" s="27">
        <f t="shared" si="4"/>
        <v>128.63248092158241</v>
      </c>
      <c r="P40" s="27">
        <v>0.41332537391133001</v>
      </c>
      <c r="Q40" s="27">
        <v>343.05553975873232</v>
      </c>
      <c r="R40" s="27">
        <f t="shared" si="2"/>
        <v>343.46886513264366</v>
      </c>
      <c r="S40" s="27">
        <f t="shared" si="5"/>
        <v>472.10134605422604</v>
      </c>
      <c r="T40" s="18"/>
      <c r="U40" s="28">
        <v>0.77</v>
      </c>
      <c r="V40" s="18"/>
      <c r="W40" s="26"/>
      <c r="X40" s="26"/>
      <c r="Y40" s="26"/>
      <c r="Z40" s="26"/>
      <c r="AA40" s="26"/>
      <c r="AB40" s="26"/>
      <c r="AC40" s="29"/>
    </row>
    <row r="41" spans="2:29" ht="16.05" customHeight="1" x14ac:dyDescent="0.45">
      <c r="B41" s="24">
        <v>36</v>
      </c>
      <c r="C41" s="25" t="s">
        <v>62</v>
      </c>
      <c r="D41" s="18"/>
      <c r="E41" s="26"/>
      <c r="F41" s="26"/>
      <c r="G41" s="26">
        <f t="shared" ref="G41:G43" si="6">E41+F41</f>
        <v>0</v>
      </c>
      <c r="H41" s="18"/>
      <c r="I41" s="4"/>
      <c r="J41" s="4">
        <v>914.89976124480415</v>
      </c>
      <c r="K41" s="4"/>
      <c r="L41" s="4">
        <v>26.067635414621559</v>
      </c>
      <c r="M41" s="4"/>
      <c r="N41" s="5"/>
      <c r="O41" s="27">
        <f t="shared" si="4"/>
        <v>940.96739665942573</v>
      </c>
      <c r="P41" s="27"/>
      <c r="Q41" s="27">
        <v>8.4345315959799994</v>
      </c>
      <c r="R41" s="27">
        <f t="shared" si="2"/>
        <v>8.4345315959799994</v>
      </c>
      <c r="S41" s="27">
        <f t="shared" si="5"/>
        <v>949.40192825540578</v>
      </c>
      <c r="T41" s="18"/>
      <c r="U41" s="28">
        <v>0.01</v>
      </c>
      <c r="V41" s="18"/>
      <c r="W41" s="26"/>
      <c r="X41" s="26"/>
      <c r="Y41" s="26"/>
      <c r="Z41" s="26"/>
      <c r="AA41" s="26"/>
      <c r="AB41" s="26"/>
      <c r="AC41" s="29"/>
    </row>
    <row r="42" spans="2:29" ht="16.05" customHeight="1" x14ac:dyDescent="0.45">
      <c r="B42" s="24">
        <v>37</v>
      </c>
      <c r="C42" s="25" t="s">
        <v>63</v>
      </c>
      <c r="D42" s="18"/>
      <c r="E42" s="26"/>
      <c r="F42" s="26"/>
      <c r="G42" s="26">
        <f t="shared" si="6"/>
        <v>0</v>
      </c>
      <c r="H42" s="18"/>
      <c r="I42" s="4">
        <v>339.47658813275996</v>
      </c>
      <c r="J42" s="4">
        <v>34975.779992703057</v>
      </c>
      <c r="K42" s="4"/>
      <c r="L42" s="4">
        <v>7379.0670862909601</v>
      </c>
      <c r="M42" s="4"/>
      <c r="N42" s="5"/>
      <c r="O42" s="27">
        <f t="shared" si="4"/>
        <v>42694.32366712678</v>
      </c>
      <c r="P42" s="27">
        <v>343.06133359944539</v>
      </c>
      <c r="Q42" s="27"/>
      <c r="R42" s="27">
        <f t="shared" si="2"/>
        <v>343.06133359944539</v>
      </c>
      <c r="S42" s="27">
        <f t="shared" si="5"/>
        <v>43037.385000726223</v>
      </c>
      <c r="T42" s="18"/>
      <c r="U42" s="28">
        <v>1.1000000000000001</v>
      </c>
      <c r="V42" s="18"/>
      <c r="W42" s="26"/>
      <c r="X42" s="26"/>
      <c r="Y42" s="26"/>
      <c r="Z42" s="26"/>
      <c r="AA42" s="26"/>
      <c r="AB42" s="26"/>
      <c r="AC42" s="29"/>
    </row>
    <row r="43" spans="2:29" ht="16.05" customHeight="1" x14ac:dyDescent="0.45">
      <c r="B43" s="24">
        <v>38</v>
      </c>
      <c r="C43" s="25" t="s">
        <v>64</v>
      </c>
      <c r="D43" s="18"/>
      <c r="E43" s="26"/>
      <c r="F43" s="26"/>
      <c r="G43" s="26">
        <f t="shared" si="6"/>
        <v>0</v>
      </c>
      <c r="H43" s="18"/>
      <c r="I43" s="4"/>
      <c r="J43" s="4">
        <v>2359.4068372461561</v>
      </c>
      <c r="K43" s="4"/>
      <c r="L43" s="4">
        <v>10.779112934867001</v>
      </c>
      <c r="M43" s="4"/>
      <c r="N43" s="5"/>
      <c r="O43" s="27">
        <f t="shared" si="4"/>
        <v>2370.1859501810231</v>
      </c>
      <c r="P43" s="27"/>
      <c r="Q43" s="27"/>
      <c r="R43" s="27">
        <f t="shared" si="2"/>
        <v>0</v>
      </c>
      <c r="S43" s="27">
        <f t="shared" si="5"/>
        <v>2370.1859501810231</v>
      </c>
      <c r="T43" s="18"/>
      <c r="U43" s="28">
        <v>0.61</v>
      </c>
      <c r="V43" s="18"/>
      <c r="W43" s="26"/>
      <c r="X43" s="26"/>
      <c r="Y43" s="26"/>
      <c r="Z43" s="26"/>
      <c r="AA43" s="26"/>
      <c r="AB43" s="26"/>
      <c r="AC43" s="29"/>
    </row>
    <row r="44" spans="2:29" x14ac:dyDescent="0.45">
      <c r="S44" s="35"/>
      <c r="U44" s="35"/>
    </row>
  </sheetData>
  <mergeCells count="16">
    <mergeCell ref="W3:W4"/>
    <mergeCell ref="X3:X4"/>
    <mergeCell ref="Y3:Y4"/>
    <mergeCell ref="Z3:Z4"/>
    <mergeCell ref="AA3:AA4"/>
    <mergeCell ref="AB3:AB4"/>
    <mergeCell ref="E2:G2"/>
    <mergeCell ref="O2:S2"/>
    <mergeCell ref="W2:AB2"/>
    <mergeCell ref="B3:B4"/>
    <mergeCell ref="C3:C4"/>
    <mergeCell ref="E3:F3"/>
    <mergeCell ref="G3:G4"/>
    <mergeCell ref="I3:R3"/>
    <mergeCell ref="S3:S4"/>
    <mergeCell ref="U3:U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2026-07-08T00:36:18Z</dcterms:created>
  <dcterms:modified xsi:type="dcterms:W3CDTF">2026-07-08T00:37:42Z</dcterms:modified>
</cp:coreProperties>
</file>