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C71618DA-0A62-45E2-8FED-7546FEDEA9BB}" xr6:coauthVersionLast="47" xr6:coauthVersionMax="47" xr10:uidLastSave="{00000000-0000-0000-0000-000000000000}"/>
  <bookViews>
    <workbookView xWindow="-120" yWindow="-120" windowWidth="20730" windowHeight="11040" xr2:uid="{D99387CE-1C69-49BA-8C8B-B17586BD5A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9" i="1" l="1"/>
  <c r="BM49" i="1" s="1"/>
  <c r="BK49" i="1"/>
  <c r="BI49" i="1"/>
  <c r="BJ49" i="1" s="1"/>
  <c r="BH49" i="1"/>
  <c r="BC49" i="1"/>
  <c r="BD49" i="1" s="1"/>
  <c r="BB49" i="1"/>
  <c r="BA49" i="1"/>
  <c r="AZ49" i="1"/>
  <c r="AY49" i="1"/>
  <c r="AW49" i="1"/>
  <c r="AX49" i="1" s="1"/>
  <c r="AV49" i="1"/>
  <c r="AU49" i="1"/>
  <c r="AT49" i="1"/>
  <c r="AS49" i="1"/>
  <c r="AQ49" i="1"/>
  <c r="AR49" i="1" s="1"/>
  <c r="AP49" i="1"/>
  <c r="AN49" i="1"/>
  <c r="AM49" i="1"/>
  <c r="AO49" i="1" s="1"/>
  <c r="AK49" i="1"/>
  <c r="AL49" i="1" s="1"/>
  <c r="AJ49" i="1"/>
  <c r="AH49" i="1"/>
  <c r="AI49" i="1" s="1"/>
  <c r="AG49" i="1"/>
  <c r="AE49" i="1"/>
  <c r="AF49" i="1" s="1"/>
  <c r="AD49" i="1"/>
  <c r="AC49" i="1"/>
  <c r="AB49" i="1"/>
  <c r="AA49" i="1"/>
  <c r="Y49" i="1"/>
  <c r="Z49" i="1" s="1"/>
  <c r="X49" i="1"/>
  <c r="W49" i="1"/>
  <c r="V49" i="1"/>
  <c r="U49" i="1"/>
  <c r="S49" i="1"/>
  <c r="T49" i="1" s="1"/>
  <c r="R49" i="1"/>
  <c r="P49" i="1"/>
  <c r="O49" i="1"/>
  <c r="Q49" i="1" s="1"/>
  <c r="M49" i="1"/>
  <c r="N49" i="1" s="1"/>
  <c r="L49" i="1"/>
  <c r="J49" i="1"/>
  <c r="K49" i="1" s="1"/>
  <c r="I49" i="1"/>
  <c r="G49" i="1"/>
  <c r="H49" i="1" s="1"/>
  <c r="F49" i="1"/>
  <c r="E49" i="1"/>
  <c r="D49" i="1"/>
  <c r="C49" i="1"/>
  <c r="BM46" i="1"/>
  <c r="BM45" i="1"/>
  <c r="BM44" i="1"/>
  <c r="BJ44" i="1"/>
  <c r="BD44" i="1"/>
  <c r="BA44" i="1"/>
  <c r="AX44" i="1"/>
  <c r="AU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M43" i="1"/>
  <c r="BM42" i="1"/>
  <c r="BJ42" i="1"/>
  <c r="BD42" i="1"/>
  <c r="BA42" i="1"/>
  <c r="AX42" i="1"/>
  <c r="AU42" i="1"/>
  <c r="AR42" i="1"/>
  <c r="AO42" i="1"/>
  <c r="AL42" i="1"/>
  <c r="AI42" i="1"/>
  <c r="AF42" i="1"/>
  <c r="AC42" i="1"/>
  <c r="Z42" i="1"/>
  <c r="W42" i="1"/>
  <c r="T42" i="1"/>
  <c r="Q42" i="1"/>
  <c r="N42" i="1"/>
  <c r="K42" i="1"/>
  <c r="H42" i="1"/>
  <c r="E42" i="1"/>
  <c r="BM41" i="1"/>
  <c r="BJ41" i="1"/>
  <c r="BD41" i="1"/>
  <c r="BA41" i="1"/>
  <c r="AX41" i="1"/>
  <c r="AU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E41" i="1"/>
  <c r="BM40" i="1"/>
  <c r="BJ40" i="1"/>
  <c r="BD40" i="1"/>
  <c r="BA40" i="1"/>
  <c r="AX40" i="1"/>
  <c r="AU40" i="1"/>
  <c r="AR40" i="1"/>
  <c r="AO40" i="1"/>
  <c r="AL40" i="1"/>
  <c r="AI40" i="1"/>
  <c r="AF40" i="1"/>
  <c r="AC40" i="1"/>
  <c r="Z40" i="1"/>
  <c r="W40" i="1"/>
  <c r="T40" i="1"/>
  <c r="Q40" i="1"/>
  <c r="N40" i="1"/>
  <c r="K40" i="1"/>
  <c r="H40" i="1"/>
  <c r="E40" i="1"/>
  <c r="BM39" i="1"/>
  <c r="BJ39" i="1"/>
  <c r="BD39" i="1"/>
  <c r="BA39" i="1"/>
  <c r="AX39" i="1"/>
  <c r="AU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BM38" i="1"/>
  <c r="BJ38" i="1"/>
  <c r="BD38" i="1"/>
  <c r="BA38" i="1"/>
  <c r="AX38" i="1"/>
  <c r="AU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M37" i="1"/>
  <c r="BJ37" i="1"/>
  <c r="BD37" i="1"/>
  <c r="BA37" i="1"/>
  <c r="AX37" i="1"/>
  <c r="AU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M36" i="1"/>
  <c r="BJ36" i="1"/>
  <c r="BD36" i="1"/>
  <c r="BA36" i="1"/>
  <c r="AX36" i="1"/>
  <c r="AU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M35" i="1"/>
  <c r="BJ35" i="1"/>
  <c r="BD35" i="1"/>
  <c r="BA35" i="1"/>
  <c r="AX35" i="1"/>
  <c r="AU35" i="1"/>
  <c r="AR35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BM34" i="1"/>
  <c r="BJ34" i="1"/>
  <c r="BD34" i="1"/>
  <c r="BA34" i="1"/>
  <c r="AX34" i="1"/>
  <c r="AU34" i="1"/>
  <c r="AR34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BM33" i="1"/>
  <c r="BJ33" i="1"/>
  <c r="BD33" i="1"/>
  <c r="BA33" i="1"/>
  <c r="AU33" i="1"/>
  <c r="AR33" i="1"/>
  <c r="AO33" i="1"/>
  <c r="AL33" i="1"/>
  <c r="AI33" i="1"/>
  <c r="AF33" i="1"/>
  <c r="AC33" i="1"/>
  <c r="BM32" i="1"/>
  <c r="BJ32" i="1"/>
  <c r="BD32" i="1"/>
  <c r="BA32" i="1"/>
  <c r="AX32" i="1"/>
  <c r="AU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M31" i="1"/>
  <c r="BJ31" i="1"/>
  <c r="BD31" i="1"/>
  <c r="BA31" i="1"/>
  <c r="AX31" i="1"/>
  <c r="AU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M30" i="1"/>
  <c r="BJ30" i="1"/>
  <c r="BD30" i="1"/>
  <c r="BA30" i="1"/>
  <c r="AX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M29" i="1"/>
  <c r="BJ29" i="1"/>
  <c r="BD29" i="1"/>
  <c r="BA29" i="1"/>
  <c r="AX29" i="1"/>
  <c r="AU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M28" i="1"/>
  <c r="BJ28" i="1"/>
  <c r="BD28" i="1"/>
  <c r="BA28" i="1"/>
  <c r="AX28" i="1"/>
  <c r="AU28" i="1"/>
  <c r="AR28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BM27" i="1"/>
  <c r="BJ27" i="1"/>
  <c r="BD27" i="1"/>
  <c r="BA27" i="1"/>
  <c r="AX27" i="1"/>
  <c r="AU27" i="1"/>
  <c r="AR27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BM26" i="1"/>
  <c r="BJ26" i="1"/>
  <c r="BD26" i="1"/>
  <c r="BA26" i="1"/>
  <c r="AX26" i="1"/>
  <c r="AU26" i="1"/>
  <c r="AR26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BM25" i="1"/>
  <c r="BJ25" i="1"/>
  <c r="BD25" i="1"/>
  <c r="BA25" i="1"/>
  <c r="AX25" i="1"/>
  <c r="AU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M24" i="1"/>
  <c r="BJ24" i="1"/>
  <c r="BD24" i="1"/>
  <c r="BA24" i="1"/>
  <c r="AX24" i="1"/>
  <c r="AU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M23" i="1"/>
  <c r="BJ23" i="1"/>
  <c r="BD23" i="1"/>
  <c r="BA23" i="1"/>
  <c r="AX23" i="1"/>
  <c r="AU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M22" i="1"/>
  <c r="BJ22" i="1"/>
  <c r="BD22" i="1"/>
  <c r="BA22" i="1"/>
  <c r="AX22" i="1"/>
  <c r="AU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M21" i="1"/>
  <c r="BJ21" i="1"/>
  <c r="BD21" i="1"/>
  <c r="BA21" i="1"/>
  <c r="AX21" i="1"/>
  <c r="AU21" i="1"/>
  <c r="AR21" i="1"/>
  <c r="AO21" i="1"/>
  <c r="AL21" i="1"/>
  <c r="AI21" i="1"/>
  <c r="AF21" i="1"/>
  <c r="AC21" i="1"/>
  <c r="Z21" i="1"/>
  <c r="W21" i="1"/>
  <c r="T21" i="1"/>
  <c r="Q21" i="1"/>
  <c r="N21" i="1"/>
  <c r="K21" i="1"/>
  <c r="H21" i="1"/>
  <c r="E21" i="1"/>
  <c r="BM20" i="1"/>
  <c r="BJ20" i="1"/>
  <c r="BD20" i="1"/>
  <c r="BA20" i="1"/>
  <c r="AX20" i="1"/>
  <c r="AU20" i="1"/>
  <c r="AR20" i="1"/>
  <c r="AO20" i="1"/>
  <c r="AL20" i="1"/>
  <c r="AC20" i="1"/>
  <c r="Z20" i="1"/>
  <c r="W20" i="1"/>
  <c r="T20" i="1"/>
  <c r="Q20" i="1"/>
  <c r="N20" i="1"/>
  <c r="K20" i="1"/>
  <c r="H20" i="1"/>
  <c r="E20" i="1"/>
  <c r="BM19" i="1"/>
  <c r="BJ19" i="1"/>
  <c r="BD19" i="1"/>
  <c r="BA19" i="1"/>
  <c r="AX19" i="1"/>
  <c r="AU19" i="1"/>
  <c r="AR19" i="1"/>
  <c r="AO19" i="1"/>
  <c r="AL19" i="1"/>
  <c r="AI19" i="1"/>
  <c r="AF19" i="1"/>
  <c r="AC19" i="1"/>
  <c r="Z19" i="1"/>
  <c r="W19" i="1"/>
  <c r="T19" i="1"/>
  <c r="Q19" i="1"/>
  <c r="N19" i="1"/>
  <c r="K19" i="1"/>
  <c r="H19" i="1"/>
  <c r="E19" i="1"/>
  <c r="BM18" i="1"/>
  <c r="BJ18" i="1"/>
  <c r="BD18" i="1"/>
  <c r="BA18" i="1"/>
  <c r="AX18" i="1"/>
  <c r="AU18" i="1"/>
  <c r="AR18" i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BM17" i="1"/>
  <c r="BJ17" i="1"/>
  <c r="BD17" i="1"/>
  <c r="BA17" i="1"/>
  <c r="AX17" i="1"/>
  <c r="AU17" i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BM16" i="1"/>
  <c r="BJ16" i="1"/>
  <c r="BD16" i="1"/>
  <c r="BA16" i="1"/>
  <c r="AX16" i="1"/>
  <c r="AU16" i="1"/>
  <c r="AR16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BM15" i="1"/>
  <c r="BJ15" i="1"/>
  <c r="BD15" i="1"/>
  <c r="BA15" i="1"/>
  <c r="AX15" i="1"/>
  <c r="AU15" i="1"/>
  <c r="AR15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BM14" i="1"/>
  <c r="BJ14" i="1"/>
  <c r="BD14" i="1"/>
  <c r="BA14" i="1"/>
  <c r="AX14" i="1"/>
  <c r="AU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BM13" i="1"/>
  <c r="BJ13" i="1"/>
  <c r="BD13" i="1"/>
  <c r="BA13" i="1"/>
  <c r="AX13" i="1"/>
  <c r="AU13" i="1"/>
  <c r="AR13" i="1"/>
  <c r="AO13" i="1"/>
  <c r="AL13" i="1"/>
  <c r="AI13" i="1"/>
  <c r="AF13" i="1"/>
  <c r="AC13" i="1"/>
  <c r="Z13" i="1"/>
  <c r="W13" i="1"/>
  <c r="T13" i="1"/>
  <c r="Q13" i="1"/>
  <c r="N13" i="1"/>
  <c r="K13" i="1"/>
  <c r="H13" i="1"/>
  <c r="E13" i="1"/>
  <c r="BM12" i="1"/>
  <c r="BJ12" i="1"/>
  <c r="BD12" i="1"/>
  <c r="BA12" i="1"/>
  <c r="AX12" i="1"/>
  <c r="AU12" i="1"/>
  <c r="AR12" i="1"/>
  <c r="AO12" i="1"/>
  <c r="AL12" i="1"/>
  <c r="AI12" i="1"/>
  <c r="AF12" i="1"/>
  <c r="AC12" i="1"/>
  <c r="Z12" i="1"/>
  <c r="W12" i="1"/>
  <c r="T12" i="1"/>
  <c r="Q12" i="1"/>
  <c r="N12" i="1"/>
  <c r="K12" i="1"/>
  <c r="H12" i="1"/>
  <c r="E12" i="1"/>
  <c r="BM11" i="1"/>
  <c r="BJ11" i="1"/>
  <c r="BD11" i="1"/>
  <c r="BA11" i="1"/>
  <c r="AX11" i="1"/>
  <c r="AU11" i="1"/>
  <c r="AR11" i="1"/>
  <c r="AO11" i="1"/>
  <c r="AL11" i="1"/>
  <c r="AI11" i="1"/>
  <c r="AF11" i="1"/>
  <c r="AC11" i="1"/>
  <c r="Z11" i="1"/>
  <c r="W11" i="1"/>
  <c r="T11" i="1"/>
  <c r="Q11" i="1"/>
  <c r="N11" i="1"/>
  <c r="K11" i="1"/>
  <c r="H11" i="1"/>
  <c r="E11" i="1"/>
  <c r="BM10" i="1"/>
  <c r="BJ10" i="1"/>
  <c r="BD10" i="1"/>
  <c r="BA10" i="1"/>
  <c r="AX10" i="1"/>
  <c r="AU10" i="1"/>
  <c r="AR10" i="1"/>
  <c r="AO10" i="1"/>
  <c r="AL10" i="1"/>
  <c r="AI10" i="1"/>
  <c r="AF10" i="1"/>
  <c r="AC10" i="1"/>
  <c r="Z10" i="1"/>
  <c r="W10" i="1"/>
  <c r="T10" i="1"/>
  <c r="Q10" i="1"/>
  <c r="N10" i="1"/>
  <c r="K10" i="1"/>
  <c r="H10" i="1"/>
  <c r="E10" i="1"/>
</calcChain>
</file>

<file path=xl/sharedStrings.xml><?xml version="1.0" encoding="utf-8"?>
<sst xmlns="http://schemas.openxmlformats.org/spreadsheetml/2006/main" count="250" uniqueCount="61">
  <si>
    <t>Tabel  1.3.31.   Alokasi dan Realisasi Penyaluran Pupuk NPK Bersubsidi  Sektor Pertanian</t>
  </si>
  <si>
    <t>Lanjutan Tabel  1.3.31.</t>
  </si>
  <si>
    <t>Table                 Allocation and Distribution of Subsidize NPK Fertilizer in Agricultural Sector, 2022- 2025</t>
  </si>
  <si>
    <t>Continued Table  1.3.31.</t>
  </si>
  <si>
    <t>(Ton)</t>
  </si>
  <si>
    <t>No</t>
  </si>
  <si>
    <r>
      <t>Provinsi</t>
    </r>
    <r>
      <rPr>
        <b/>
        <i/>
        <sz val="10"/>
        <rFont val="Segoe UI"/>
        <family val="2"/>
      </rPr>
      <t>/Province</t>
    </r>
  </si>
  <si>
    <r>
      <t>2025</t>
    </r>
    <r>
      <rPr>
        <b/>
        <vertAlign val="superscript"/>
        <sz val="10"/>
        <rFont val="Segoe UI"/>
        <family val="2"/>
      </rPr>
      <t>1)</t>
    </r>
  </si>
  <si>
    <t xml:space="preserve">Rencana/ </t>
  </si>
  <si>
    <t>Realisasi/</t>
  </si>
  <si>
    <t>%</t>
  </si>
  <si>
    <t xml:space="preserve">Kebutuhan/ </t>
  </si>
  <si>
    <t>Alokasi/</t>
  </si>
  <si>
    <t>Plan</t>
  </si>
  <si>
    <t>Realization</t>
  </si>
  <si>
    <t>Needs</t>
  </si>
  <si>
    <t>Allocation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</si>
  <si>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</si>
  <si>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</si>
  <si>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</si>
  <si>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</si>
  <si>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</si>
  <si>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</si>
  <si>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</si>
  <si>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</si>
  <si>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</si>
  <si>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</si>
  <si>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</si>
  <si>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-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</si>
  <si>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</si>
  <si>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</si>
  <si>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</si>
  <si>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</si>
  <si>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</si>
  <si>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</si>
  <si>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</si>
  <si>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</si>
  <si>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</si>
  <si>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</si>
  <si>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</si>
  <si>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</si>
  <si>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</si>
  <si>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</si>
  <si>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</si>
  <si>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</si>
  <si>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</si>
  <si>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</si>
  <si>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</si>
  <si>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</si>
  <si>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</si>
  <si>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</si>
  <si>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</si>
  <si>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</si>
  <si>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</si>
  <si>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</si>
  <si>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</si>
  <si>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</si>
  <si>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  :   Direktorat Jenderal Prasarana dan Sarana Pertanian diolah dari PT. Pupuk Indonesia (Persero)</t>
  </si>
  <si>
    <t>Source             :  Directorate General of Infrastructure and Agricultural Facilities processed from PT. Pupuk Indonesia (Persero)</t>
  </si>
  <si>
    <r>
      <t xml:space="preserve">Keterangan   : </t>
    </r>
    <r>
      <rPr>
        <vertAlign val="superscript"/>
        <sz val="8"/>
        <rFont val="Segoe UI"/>
        <family val="2"/>
      </rPr>
      <t>1)</t>
    </r>
    <r>
      <rPr>
        <sz val="8"/>
        <rFont val="Segoe UI"/>
        <family val="2"/>
      </rPr>
      <t xml:space="preserve"> Data sampai dengan Bulan Oktober 2025</t>
    </r>
  </si>
  <si>
    <r>
      <t xml:space="preserve">Note              :  </t>
    </r>
    <r>
      <rPr>
        <i/>
        <vertAlign val="superscript"/>
        <sz val="8"/>
        <rFont val="Segoe UI"/>
        <family val="2"/>
      </rPr>
      <t>1)</t>
    </r>
    <r>
      <rPr>
        <i/>
        <sz val="8"/>
        <rFont val="Segoe UI"/>
        <family val="2"/>
      </rPr>
      <t xml:space="preserve"> Data until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</si>
</sst>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Segoe UI"/>
      <family val="2"/>
    </font>
    <font>
      <b/>
      <i/>
      <sz val="12"/>
      <name val="Segoe UI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0"/>
      <name val="Segoe UI"/>
      <family val="2"/>
    </font>
    <font>
      <b/>
      <i/>
      <sz val="10"/>
      <name val="Segoe UI"/>
      <family val="2"/>
    </font>
    <font>
      <b/>
      <vertAlign val="superscript"/>
      <sz val="10"/>
      <name val="Segoe U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Segoe UI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  <font>
      <vertAlign val="superscript"/>
      <sz val="8"/>
      <name val="Segoe UI"/>
      <family val="2"/>
    </font>
    <font>
      <i/>
      <vertAlign val="superscript"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vertical="center"/>
    </xf>
    <xf numFmtId="41" fontId="10" fillId="0" borderId="0" xfId="2" applyFont="1" applyFill="1" applyBorder="1" applyAlignment="1">
      <alignment vertical="center"/>
    </xf>
    <xf numFmtId="41" fontId="0" fillId="0" borderId="0" xfId="2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0" fillId="0" borderId="15" xfId="0" applyNumberFormat="1" applyBorder="1" applyAlignment="1">
      <alignment vertical="center"/>
    </xf>
    <xf numFmtId="164" fontId="10" fillId="0" borderId="18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2" applyNumberFormat="1" applyFont="1" applyFill="1" applyBorder="1" applyAlignment="1">
      <alignment vertical="center"/>
    </xf>
    <xf numFmtId="165" fontId="10" fillId="0" borderId="15" xfId="0" applyNumberFormat="1" applyFont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41" fontId="11" fillId="0" borderId="0" xfId="2" applyFont="1" applyFill="1" applyBorder="1" applyAlignment="1">
      <alignment vertical="center"/>
    </xf>
    <xf numFmtId="165" fontId="10" fillId="0" borderId="0" xfId="1" applyNumberFormat="1" applyFont="1" applyFill="1" applyBorder="1" applyAlignment="1" applyProtection="1">
      <protection hidden="1"/>
    </xf>
    <xf numFmtId="4" fontId="10" fillId="0" borderId="18" xfId="0" applyNumberFormat="1" applyFont="1" applyBorder="1" applyAlignment="1">
      <alignment horizontal="right" vertical="center" indent="2"/>
    </xf>
    <xf numFmtId="165" fontId="11" fillId="0" borderId="15" xfId="1" applyNumberFormat="1" applyFont="1" applyFill="1" applyBorder="1"/>
    <xf numFmtId="165" fontId="11" fillId="0" borderId="0" xfId="1" applyNumberFormat="1" applyFont="1" applyFill="1" applyBorder="1"/>
    <xf numFmtId="4" fontId="10" fillId="0" borderId="0" xfId="0" applyNumberFormat="1" applyFont="1" applyAlignment="1">
      <alignment horizontal="right" vertical="center" indent="2"/>
    </xf>
    <xf numFmtId="165" fontId="10" fillId="0" borderId="0" xfId="1" applyNumberFormat="1" applyFont="1" applyAlignment="1">
      <alignment vertical="center"/>
    </xf>
    <xf numFmtId="165" fontId="10" fillId="0" borderId="15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41" fontId="10" fillId="0" borderId="0" xfId="2" applyFont="1" applyAlignment="1">
      <alignment vertical="center"/>
    </xf>
    <xf numFmtId="2" fontId="10" fillId="0" borderId="18" xfId="0" applyNumberFormat="1" applyFont="1" applyBorder="1" applyAlignment="1">
      <alignment horizontal="right" vertical="center" indent="2"/>
    </xf>
    <xf numFmtId="164" fontId="10" fillId="0" borderId="15" xfId="1" applyNumberFormat="1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4" fontId="10" fillId="0" borderId="18" xfId="0" applyNumberFormat="1" applyFont="1" applyBorder="1" applyAlignment="1">
      <alignment horizontal="right" vertical="center" indent="1"/>
    </xf>
    <xf numFmtId="4" fontId="10" fillId="0" borderId="0" xfId="0" applyNumberFormat="1" applyFont="1" applyAlignment="1">
      <alignment horizontal="right" vertical="center" indent="1"/>
    </xf>
    <xf numFmtId="0" fontId="3" fillId="0" borderId="18" xfId="0" applyFont="1" applyBorder="1" applyAlignment="1">
      <alignment horizontal="left" vertical="center"/>
    </xf>
    <xf numFmtId="165" fontId="10" fillId="0" borderId="15" xfId="1" applyNumberFormat="1" applyFont="1" applyFill="1" applyBorder="1" applyAlignment="1" applyProtection="1">
      <protection hidden="1"/>
    </xf>
    <xf numFmtId="164" fontId="0" fillId="0" borderId="0" xfId="0" applyNumberFormat="1"/>
    <xf numFmtId="165" fontId="10" fillId="0" borderId="0" xfId="0" applyNumberFormat="1" applyFont="1" applyAlignment="1">
      <alignment horizontal="left" vertical="center"/>
    </xf>
    <xf numFmtId="165" fontId="10" fillId="0" borderId="15" xfId="0" applyNumberFormat="1" applyFont="1" applyBorder="1" applyAlignment="1">
      <alignment horizontal="left" vertical="center"/>
    </xf>
    <xf numFmtId="4" fontId="10" fillId="0" borderId="18" xfId="0" quotePrefix="1" applyNumberFormat="1" applyFont="1" applyBorder="1" applyAlignment="1">
      <alignment horizontal="right" vertical="center" indent="2"/>
    </xf>
    <xf numFmtId="4" fontId="10" fillId="0" borderId="0" xfId="0" quotePrefix="1" applyNumberFormat="1" applyFont="1" applyAlignment="1">
      <alignment horizontal="right" vertical="center" indent="2"/>
    </xf>
    <xf numFmtId="165" fontId="10" fillId="0" borderId="0" xfId="1" quotePrefix="1" applyNumberFormat="1" applyFont="1" applyFill="1" applyBorder="1" applyAlignment="1" applyProtection="1">
      <alignment horizontal="right"/>
      <protection hidden="1"/>
    </xf>
    <xf numFmtId="4" fontId="10" fillId="0" borderId="18" xfId="1" quotePrefix="1" applyNumberFormat="1" applyFont="1" applyFill="1" applyBorder="1" applyAlignment="1" applyProtection="1">
      <alignment horizontal="right" indent="2"/>
      <protection hidden="1"/>
    </xf>
    <xf numFmtId="165" fontId="10" fillId="0" borderId="15" xfId="1" quotePrefix="1" applyNumberFormat="1" applyFont="1" applyFill="1" applyBorder="1" applyAlignment="1" applyProtection="1">
      <alignment horizontal="right"/>
      <protection hidden="1"/>
    </xf>
    <xf numFmtId="4" fontId="10" fillId="0" borderId="0" xfId="1" quotePrefix="1" applyNumberFormat="1" applyFont="1" applyFill="1" applyBorder="1" applyAlignment="1" applyProtection="1">
      <alignment horizontal="right" indent="2"/>
      <protection hidden="1"/>
    </xf>
    <xf numFmtId="0" fontId="10" fillId="0" borderId="0" xfId="0" applyFont="1" applyAlignment="1">
      <alignment horizontal="right" vertical="center" indent="1"/>
    </xf>
    <xf numFmtId="0" fontId="3" fillId="0" borderId="18" xfId="3" applyFont="1" applyBorder="1" applyAlignment="1">
      <alignment vertical="center"/>
    </xf>
    <xf numFmtId="164" fontId="10" fillId="0" borderId="15" xfId="1" quotePrefix="1" applyNumberFormat="1" applyFont="1" applyBorder="1" applyAlignment="1">
      <alignment horizontal="right" vertical="center"/>
    </xf>
    <xf numFmtId="164" fontId="10" fillId="0" borderId="0" xfId="1" quotePrefix="1" applyNumberFormat="1" applyFont="1" applyBorder="1" applyAlignment="1">
      <alignment horizontal="right" vertical="center"/>
    </xf>
    <xf numFmtId="164" fontId="10" fillId="0" borderId="18" xfId="1" quotePrefix="1" applyNumberFormat="1" applyFont="1" applyBorder="1" applyAlignment="1">
      <alignment horizontal="center" vertical="center"/>
    </xf>
    <xf numFmtId="164" fontId="10" fillId="0" borderId="0" xfId="1" quotePrefix="1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right" vertical="center" indent="1"/>
    </xf>
    <xf numFmtId="0" fontId="3" fillId="2" borderId="18" xfId="3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6" fontId="10" fillId="0" borderId="0" xfId="0" applyNumberFormat="1" applyFont="1" applyAlignment="1">
      <alignment vertical="center"/>
    </xf>
    <xf numFmtId="4" fontId="10" fillId="0" borderId="0" xfId="0" quotePrefix="1" applyNumberFormat="1" applyFont="1" applyAlignment="1">
      <alignment horizontal="right" vertical="center" indent="1"/>
    </xf>
    <xf numFmtId="0" fontId="3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4" fontId="6" fillId="0" borderId="18" xfId="0" applyNumberFormat="1" applyFont="1" applyBorder="1" applyAlignment="1">
      <alignment horizontal="right" vertical="center" indent="2"/>
    </xf>
    <xf numFmtId="4" fontId="6" fillId="0" borderId="0" xfId="0" applyNumberFormat="1" applyFont="1" applyAlignment="1">
      <alignment horizontal="right" vertical="center" indent="2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4" fontId="10" fillId="0" borderId="21" xfId="0" applyNumberFormat="1" applyFont="1" applyBorder="1" applyAlignment="1">
      <alignment horizontal="right" vertical="center" inden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vertical="center"/>
    </xf>
    <xf numFmtId="166" fontId="13" fillId="0" borderId="12" xfId="0" applyNumberFormat="1" applyFont="1" applyBorder="1" applyAlignment="1">
      <alignment vertical="center"/>
    </xf>
    <xf numFmtId="164" fontId="13" fillId="0" borderId="22" xfId="0" applyNumberFormat="1" applyFont="1" applyBorder="1" applyAlignment="1">
      <alignment vertical="center"/>
    </xf>
    <xf numFmtId="166" fontId="13" fillId="0" borderId="13" xfId="0" applyNumberFormat="1" applyFont="1" applyBorder="1" applyAlignment="1">
      <alignment vertical="center"/>
    </xf>
    <xf numFmtId="37" fontId="13" fillId="0" borderId="22" xfId="0" applyNumberFormat="1" applyFont="1" applyBorder="1" applyAlignment="1">
      <alignment vertical="center"/>
    </xf>
    <xf numFmtId="37" fontId="13" fillId="0" borderId="12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horizontal="right" vertical="center" indent="2"/>
    </xf>
    <xf numFmtId="4" fontId="13" fillId="0" borderId="12" xfId="0" applyNumberFormat="1" applyFont="1" applyBorder="1" applyAlignment="1">
      <alignment horizontal="right" vertical="center" indent="2"/>
    </xf>
    <xf numFmtId="2" fontId="13" fillId="0" borderId="13" xfId="0" applyNumberFormat="1" applyFont="1" applyBorder="1" applyAlignment="1">
      <alignment horizontal="right" vertical="center" indent="2"/>
    </xf>
    <xf numFmtId="4" fontId="13" fillId="0" borderId="0" xfId="0" applyNumberFormat="1" applyFont="1" applyAlignment="1">
      <alignment horizontal="right" vertical="center" indent="2"/>
    </xf>
    <xf numFmtId="4" fontId="13" fillId="0" borderId="13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3" borderId="0" xfId="0" applyFont="1" applyFill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_produksi 10" xfId="3" xr:uid="{96D9197B-AE20-4F71-9918-F1810322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0FA6-9BE9-4DF3-AFE3-A8AD217DA9FC}">
  <dimension ref="A1:BM55"/>
  <sheetViews>
    <sheetView tabSelected="1" workbookViewId="0">
      <selection sqref="A1:XFD1048576"/>
    </sheetView>
  </sheetViews>
  <sheetFormatPr defaultRowHeight="12.75" x14ac:dyDescent="0.25"/>
  <cols>
    <col min="1" max="1" width="4.85546875" style="5" customWidth="1"/>
    <col min="2" max="2" width="28" style="5" customWidth="1"/>
    <col min="3" max="4" width="11.5703125" style="5" hidden="1" customWidth="1"/>
    <col min="5" max="5" width="9.28515625" style="5" hidden="1" customWidth="1"/>
    <col min="6" max="7" width="11.140625" style="5" hidden="1" customWidth="1"/>
    <col min="8" max="8" width="10.42578125" style="5" hidden="1" customWidth="1"/>
    <col min="9" max="17" width="11.7109375" style="5" hidden="1" customWidth="1"/>
    <col min="18" max="26" width="12.7109375" style="5" hidden="1" customWidth="1"/>
    <col min="27" max="47" width="12.85546875" style="5" hidden="1" customWidth="1"/>
    <col min="48" max="50" width="12.7109375" style="5" hidden="1" customWidth="1"/>
    <col min="51" max="53" width="12.85546875" style="5" customWidth="1"/>
    <col min="54" max="56" width="13.7109375" style="5" customWidth="1"/>
    <col min="57" max="57" width="12.85546875" style="5" customWidth="1"/>
    <col min="58" max="58" width="4.85546875" style="5" customWidth="1"/>
    <col min="59" max="59" width="28" style="5" customWidth="1"/>
    <col min="60" max="62" width="12.85546875" style="5" customWidth="1"/>
    <col min="63" max="65" width="12.42578125" style="5" customWidth="1"/>
    <col min="66" max="16384" width="9.140625" style="5"/>
  </cols>
  <sheetData>
    <row r="1" spans="1:65" s="2" customFormat="1" ht="18" customHeight="1" x14ac:dyDescent="0.25">
      <c r="A1" s="1" t="s">
        <v>0</v>
      </c>
      <c r="BF1" s="1" t="s">
        <v>1</v>
      </c>
    </row>
    <row r="2" spans="1:65" s="2" customFormat="1" ht="17.25" x14ac:dyDescent="0.25">
      <c r="A2" s="3" t="s">
        <v>2</v>
      </c>
      <c r="BF2" s="3" t="s">
        <v>3</v>
      </c>
    </row>
    <row r="3" spans="1:65" ht="13.5" x14ac:dyDescent="0.25">
      <c r="A3" s="4"/>
      <c r="BF3" s="4"/>
    </row>
    <row r="4" spans="1:65" s="2" customFormat="1" ht="15" thickBot="1" x14ac:dyDescent="0.3">
      <c r="A4" s="6"/>
      <c r="B4" s="7"/>
      <c r="C4" s="7"/>
      <c r="D4" s="7"/>
      <c r="E4" s="7"/>
      <c r="F4" s="7"/>
      <c r="G4" s="7"/>
      <c r="N4" s="8"/>
      <c r="T4" s="8"/>
      <c r="W4" s="8"/>
      <c r="X4" s="9"/>
      <c r="Y4" s="9"/>
      <c r="Z4" s="9"/>
      <c r="AC4" s="8"/>
      <c r="AF4" s="8"/>
      <c r="AI4" s="8"/>
      <c r="AL4" s="8"/>
      <c r="AO4" s="8"/>
      <c r="AR4" s="8"/>
      <c r="BD4" s="8" t="s">
        <v>4</v>
      </c>
      <c r="BF4" s="6"/>
      <c r="BG4" s="7"/>
      <c r="BJ4" s="8"/>
      <c r="BM4" s="8" t="s">
        <v>4</v>
      </c>
    </row>
    <row r="5" spans="1:65" s="2" customFormat="1" ht="13.5" customHeight="1" thickTop="1" x14ac:dyDescent="0.25">
      <c r="A5" s="10" t="s">
        <v>5</v>
      </c>
      <c r="B5" s="10" t="s">
        <v>6</v>
      </c>
      <c r="C5" s="11">
        <v>2007</v>
      </c>
      <c r="D5" s="12"/>
      <c r="E5" s="12"/>
      <c r="F5" s="11">
        <v>2008</v>
      </c>
      <c r="G5" s="12"/>
      <c r="H5" s="12"/>
      <c r="I5" s="11">
        <v>2009</v>
      </c>
      <c r="J5" s="12"/>
      <c r="K5" s="12"/>
      <c r="L5" s="11">
        <v>2010</v>
      </c>
      <c r="M5" s="12"/>
      <c r="N5" s="12"/>
      <c r="O5" s="11">
        <v>2011</v>
      </c>
      <c r="P5" s="12"/>
      <c r="Q5" s="12"/>
      <c r="R5" s="11">
        <v>2012</v>
      </c>
      <c r="S5" s="12"/>
      <c r="T5" s="12"/>
      <c r="U5" s="11">
        <v>2013</v>
      </c>
      <c r="V5" s="12"/>
      <c r="W5" s="12"/>
      <c r="X5" s="11">
        <v>2014</v>
      </c>
      <c r="Y5" s="12"/>
      <c r="Z5" s="12"/>
      <c r="AA5" s="11">
        <v>2015</v>
      </c>
      <c r="AB5" s="12"/>
      <c r="AC5" s="12"/>
      <c r="AD5" s="11">
        <v>2016</v>
      </c>
      <c r="AE5" s="12"/>
      <c r="AF5" s="12"/>
      <c r="AG5" s="11">
        <v>2017</v>
      </c>
      <c r="AH5" s="12"/>
      <c r="AI5" s="12"/>
      <c r="AJ5" s="11">
        <v>2018</v>
      </c>
      <c r="AK5" s="12"/>
      <c r="AL5" s="12"/>
      <c r="AM5" s="11">
        <v>2019</v>
      </c>
      <c r="AN5" s="12"/>
      <c r="AO5" s="12"/>
      <c r="AP5" s="11">
        <v>2020</v>
      </c>
      <c r="AQ5" s="12"/>
      <c r="AR5" s="12"/>
      <c r="AS5" s="11">
        <v>2021</v>
      </c>
      <c r="AT5" s="12"/>
      <c r="AU5" s="12"/>
      <c r="AV5" s="11">
        <v>2014</v>
      </c>
      <c r="AW5" s="12"/>
      <c r="AX5" s="13"/>
      <c r="AY5" s="11">
        <v>2022</v>
      </c>
      <c r="AZ5" s="12"/>
      <c r="BA5" s="12"/>
      <c r="BB5" s="11">
        <v>2023</v>
      </c>
      <c r="BC5" s="12"/>
      <c r="BD5" s="12"/>
      <c r="BE5" s="14"/>
      <c r="BF5" s="10" t="s">
        <v>5</v>
      </c>
      <c r="BG5" s="10" t="s">
        <v>6</v>
      </c>
      <c r="BH5" s="11">
        <v>2024</v>
      </c>
      <c r="BI5" s="12"/>
      <c r="BJ5" s="12"/>
      <c r="BK5" s="11" t="s">
        <v>7</v>
      </c>
      <c r="BL5" s="12"/>
      <c r="BM5" s="12"/>
    </row>
    <row r="6" spans="1:65" s="2" customFormat="1" ht="14.25" x14ac:dyDescent="0.25">
      <c r="A6" s="10"/>
      <c r="B6" s="10"/>
      <c r="C6" s="15"/>
      <c r="D6" s="16"/>
      <c r="E6" s="16"/>
      <c r="F6" s="15"/>
      <c r="G6" s="16"/>
      <c r="H6" s="16"/>
      <c r="I6" s="15"/>
      <c r="J6" s="16"/>
      <c r="K6" s="16"/>
      <c r="L6" s="15"/>
      <c r="M6" s="16"/>
      <c r="N6" s="16"/>
      <c r="O6" s="15"/>
      <c r="P6" s="16"/>
      <c r="Q6" s="16"/>
      <c r="R6" s="15"/>
      <c r="S6" s="16"/>
      <c r="T6" s="16"/>
      <c r="U6" s="15"/>
      <c r="V6" s="16"/>
      <c r="W6" s="16"/>
      <c r="X6" s="15"/>
      <c r="Y6" s="16"/>
      <c r="Z6" s="16"/>
      <c r="AA6" s="15"/>
      <c r="AB6" s="16"/>
      <c r="AC6" s="16"/>
      <c r="AD6" s="15"/>
      <c r="AE6" s="16"/>
      <c r="AF6" s="16"/>
      <c r="AG6" s="15"/>
      <c r="AH6" s="16"/>
      <c r="AI6" s="16"/>
      <c r="AJ6" s="15"/>
      <c r="AK6" s="16"/>
      <c r="AL6" s="16"/>
      <c r="AM6" s="15"/>
      <c r="AN6" s="16"/>
      <c r="AO6" s="16"/>
      <c r="AP6" s="15"/>
      <c r="AQ6" s="16"/>
      <c r="AR6" s="16"/>
      <c r="AS6" s="15"/>
      <c r="AT6" s="16"/>
      <c r="AU6" s="16"/>
      <c r="AV6" s="15"/>
      <c r="AW6" s="16"/>
      <c r="AX6" s="17"/>
      <c r="AY6" s="15"/>
      <c r="AZ6" s="16"/>
      <c r="BA6" s="16"/>
      <c r="BB6" s="15"/>
      <c r="BC6" s="16"/>
      <c r="BD6" s="16"/>
      <c r="BE6" s="14"/>
      <c r="BF6" s="10"/>
      <c r="BG6" s="10"/>
      <c r="BH6" s="15"/>
      <c r="BI6" s="16"/>
      <c r="BJ6" s="16"/>
      <c r="BK6" s="15"/>
      <c r="BL6" s="16"/>
      <c r="BM6" s="16"/>
    </row>
    <row r="7" spans="1:65" s="2" customFormat="1" ht="14.25" x14ac:dyDescent="0.25">
      <c r="A7" s="10"/>
      <c r="B7" s="10"/>
      <c r="C7" s="18" t="s">
        <v>8</v>
      </c>
      <c r="D7" s="19" t="s">
        <v>9</v>
      </c>
      <c r="E7" s="16" t="s">
        <v>10</v>
      </c>
      <c r="F7" s="18" t="s">
        <v>8</v>
      </c>
      <c r="G7" s="19" t="s">
        <v>9</v>
      </c>
      <c r="H7" s="16" t="s">
        <v>10</v>
      </c>
      <c r="I7" s="18" t="s">
        <v>8</v>
      </c>
      <c r="J7" s="19" t="s">
        <v>9</v>
      </c>
      <c r="K7" s="16" t="s">
        <v>10</v>
      </c>
      <c r="L7" s="18" t="s">
        <v>8</v>
      </c>
      <c r="M7" s="19" t="s">
        <v>9</v>
      </c>
      <c r="N7" s="16" t="s">
        <v>10</v>
      </c>
      <c r="O7" s="18" t="s">
        <v>11</v>
      </c>
      <c r="P7" s="19" t="s">
        <v>9</v>
      </c>
      <c r="Q7" s="16" t="s">
        <v>10</v>
      </c>
      <c r="R7" s="18" t="s">
        <v>11</v>
      </c>
      <c r="S7" s="19" t="s">
        <v>9</v>
      </c>
      <c r="T7" s="16" t="s">
        <v>10</v>
      </c>
      <c r="U7" s="18" t="s">
        <v>11</v>
      </c>
      <c r="V7" s="19" t="s">
        <v>9</v>
      </c>
      <c r="W7" s="16" t="s">
        <v>10</v>
      </c>
      <c r="X7" s="18" t="s">
        <v>11</v>
      </c>
      <c r="Y7" s="19" t="s">
        <v>9</v>
      </c>
      <c r="Z7" s="16" t="s">
        <v>10</v>
      </c>
      <c r="AA7" s="18" t="s">
        <v>12</v>
      </c>
      <c r="AB7" s="19" t="s">
        <v>9</v>
      </c>
      <c r="AC7" s="16" t="s">
        <v>10</v>
      </c>
      <c r="AD7" s="18" t="s">
        <v>12</v>
      </c>
      <c r="AE7" s="19" t="s">
        <v>9</v>
      </c>
      <c r="AF7" s="16" t="s">
        <v>10</v>
      </c>
      <c r="AG7" s="18" t="s">
        <v>12</v>
      </c>
      <c r="AH7" s="19" t="s">
        <v>9</v>
      </c>
      <c r="AI7" s="16" t="s">
        <v>10</v>
      </c>
      <c r="AJ7" s="18" t="s">
        <v>12</v>
      </c>
      <c r="AK7" s="19" t="s">
        <v>9</v>
      </c>
      <c r="AL7" s="16" t="s">
        <v>10</v>
      </c>
      <c r="AM7" s="18" t="s">
        <v>12</v>
      </c>
      <c r="AN7" s="19" t="s">
        <v>9</v>
      </c>
      <c r="AO7" s="16" t="s">
        <v>10</v>
      </c>
      <c r="AP7" s="18" t="s">
        <v>12</v>
      </c>
      <c r="AQ7" s="19" t="s">
        <v>9</v>
      </c>
      <c r="AR7" s="16" t="s">
        <v>10</v>
      </c>
      <c r="AS7" s="18" t="s">
        <v>12</v>
      </c>
      <c r="AT7" s="19" t="s">
        <v>9</v>
      </c>
      <c r="AU7" s="16" t="s">
        <v>10</v>
      </c>
      <c r="AV7" s="18" t="s">
        <v>11</v>
      </c>
      <c r="AW7" s="19" t="s">
        <v>9</v>
      </c>
      <c r="AX7" s="17" t="s">
        <v>10</v>
      </c>
      <c r="AY7" s="18" t="s">
        <v>12</v>
      </c>
      <c r="AZ7" s="19" t="s">
        <v>9</v>
      </c>
      <c r="BA7" s="16" t="s">
        <v>10</v>
      </c>
      <c r="BB7" s="18" t="s">
        <v>12</v>
      </c>
      <c r="BC7" s="19" t="s">
        <v>9</v>
      </c>
      <c r="BD7" s="16" t="s">
        <v>10</v>
      </c>
      <c r="BE7" s="14"/>
      <c r="BF7" s="10"/>
      <c r="BG7" s="10"/>
      <c r="BH7" s="18" t="s">
        <v>12</v>
      </c>
      <c r="BI7" s="19" t="s">
        <v>9</v>
      </c>
      <c r="BJ7" s="16" t="s">
        <v>10</v>
      </c>
      <c r="BK7" s="18" t="s">
        <v>12</v>
      </c>
      <c r="BL7" s="19" t="s">
        <v>9</v>
      </c>
      <c r="BM7" s="16" t="s">
        <v>10</v>
      </c>
    </row>
    <row r="8" spans="1:65" s="2" customFormat="1" ht="13.5" customHeight="1" thickBot="1" x14ac:dyDescent="0.3">
      <c r="A8" s="20"/>
      <c r="B8" s="20"/>
      <c r="C8" s="21" t="s">
        <v>13</v>
      </c>
      <c r="D8" s="22" t="s">
        <v>14</v>
      </c>
      <c r="E8" s="23"/>
      <c r="F8" s="21" t="s">
        <v>13</v>
      </c>
      <c r="G8" s="22" t="s">
        <v>14</v>
      </c>
      <c r="H8" s="23"/>
      <c r="I8" s="21" t="s">
        <v>13</v>
      </c>
      <c r="J8" s="22" t="s">
        <v>14</v>
      </c>
      <c r="K8" s="23"/>
      <c r="L8" s="21" t="s">
        <v>13</v>
      </c>
      <c r="M8" s="22" t="s">
        <v>14</v>
      </c>
      <c r="N8" s="23"/>
      <c r="O8" s="21" t="s">
        <v>15</v>
      </c>
      <c r="P8" s="22" t="s">
        <v>14</v>
      </c>
      <c r="Q8" s="23"/>
      <c r="R8" s="21" t="s">
        <v>15</v>
      </c>
      <c r="S8" s="22" t="s">
        <v>14</v>
      </c>
      <c r="T8" s="23"/>
      <c r="U8" s="21" t="s">
        <v>15</v>
      </c>
      <c r="V8" s="22" t="s">
        <v>14</v>
      </c>
      <c r="W8" s="23"/>
      <c r="X8" s="21" t="s">
        <v>15</v>
      </c>
      <c r="Y8" s="22" t="s">
        <v>14</v>
      </c>
      <c r="Z8" s="23"/>
      <c r="AA8" s="21" t="s">
        <v>16</v>
      </c>
      <c r="AB8" s="22" t="s">
        <v>14</v>
      </c>
      <c r="AC8" s="23"/>
      <c r="AD8" s="21" t="s">
        <v>16</v>
      </c>
      <c r="AE8" s="22" t="s">
        <v>14</v>
      </c>
      <c r="AF8" s="23"/>
      <c r="AG8" s="21" t="s">
        <v>16</v>
      </c>
      <c r="AH8" s="22" t="s">
        <v>14</v>
      </c>
      <c r="AI8" s="23"/>
      <c r="AJ8" s="21" t="s">
        <v>16</v>
      </c>
      <c r="AK8" s="22" t="s">
        <v>14</v>
      </c>
      <c r="AL8" s="23"/>
      <c r="AM8" s="21" t="s">
        <v>16</v>
      </c>
      <c r="AN8" s="22" t="s">
        <v>14</v>
      </c>
      <c r="AO8" s="23"/>
      <c r="AP8" s="21" t="s">
        <v>16</v>
      </c>
      <c r="AQ8" s="22" t="s">
        <v>14</v>
      </c>
      <c r="AR8" s="23"/>
      <c r="AS8" s="21" t="s">
        <v>16</v>
      </c>
      <c r="AT8" s="22" t="s">
        <v>14</v>
      </c>
      <c r="AU8" s="23"/>
      <c r="AV8" s="21" t="s">
        <v>15</v>
      </c>
      <c r="AW8" s="22" t="s">
        <v>14</v>
      </c>
      <c r="AX8" s="24"/>
      <c r="AY8" s="21" t="s">
        <v>16</v>
      </c>
      <c r="AZ8" s="22" t="s">
        <v>14</v>
      </c>
      <c r="BA8" s="23"/>
      <c r="BB8" s="21" t="s">
        <v>16</v>
      </c>
      <c r="BC8" s="22" t="s">
        <v>14</v>
      </c>
      <c r="BD8" s="23"/>
      <c r="BE8" s="14"/>
      <c r="BF8" s="20"/>
      <c r="BG8" s="20"/>
      <c r="BH8" s="21" t="s">
        <v>16</v>
      </c>
      <c r="BI8" s="22" t="s">
        <v>14</v>
      </c>
      <c r="BJ8" s="23"/>
      <c r="BK8" s="21" t="s">
        <v>16</v>
      </c>
      <c r="BL8" s="22" t="s">
        <v>14</v>
      </c>
      <c r="BM8" s="23"/>
    </row>
    <row r="9" spans="1:65" x14ac:dyDescent="0.25">
      <c r="A9" s="25"/>
      <c r="B9" s="26"/>
      <c r="F9" s="27"/>
      <c r="H9" s="26"/>
      <c r="L9" s="28"/>
      <c r="N9" s="26"/>
      <c r="O9" s="29"/>
      <c r="R9" s="28"/>
      <c r="T9" s="26"/>
      <c r="U9" s="28"/>
      <c r="X9" s="28"/>
      <c r="AA9" s="28"/>
      <c r="AC9" s="26"/>
      <c r="AD9" s="28"/>
      <c r="AE9" s="29"/>
      <c r="AF9" s="26"/>
      <c r="AG9" s="29"/>
      <c r="AJ9" s="28"/>
      <c r="AM9" s="28"/>
      <c r="AP9" s="28"/>
      <c r="AS9" s="28"/>
      <c r="AV9" s="29"/>
      <c r="AX9" s="30"/>
      <c r="AY9" s="28"/>
      <c r="BB9" s="28"/>
      <c r="BF9" s="25"/>
      <c r="BG9" s="26"/>
      <c r="BH9" s="28"/>
      <c r="BJ9" s="26"/>
      <c r="BM9" s="29"/>
    </row>
    <row r="10" spans="1:65" ht="15" x14ac:dyDescent="0.2">
      <c r="A10" s="31">
        <v>1</v>
      </c>
      <c r="B10" s="32" t="s">
        <v>17</v>
      </c>
      <c r="C10" s="33">
        <v>4506.8999999999996</v>
      </c>
      <c r="D10" s="34">
        <v>9049</v>
      </c>
      <c r="E10" s="35">
        <f t="shared" ref="E10:E41" si="0">(D10/C10)*100</f>
        <v>200.78102465109055</v>
      </c>
      <c r="F10" s="36">
        <v>13550</v>
      </c>
      <c r="G10" s="34">
        <v>15231</v>
      </c>
      <c r="H10" s="37">
        <f t="shared" ref="H10:H41" si="1">(G10/F10)*100</f>
        <v>112.40590405904058</v>
      </c>
      <c r="I10" s="38">
        <v>25000</v>
      </c>
      <c r="J10" s="38">
        <v>22295</v>
      </c>
      <c r="K10" s="39">
        <f t="shared" ref="K10:K41" si="2">(J10/I10)*100</f>
        <v>89.18</v>
      </c>
      <c r="L10" s="40">
        <v>37100</v>
      </c>
      <c r="M10" s="38">
        <v>26245</v>
      </c>
      <c r="N10" s="41">
        <f t="shared" ref="N10:N41" si="3">(M10/L10)*100</f>
        <v>70.741239892183287</v>
      </c>
      <c r="O10" s="42">
        <v>51000</v>
      </c>
      <c r="P10" s="43">
        <v>38573.4</v>
      </c>
      <c r="Q10" s="41">
        <f t="shared" ref="Q10:Q41" si="4">(P10/O10)*100</f>
        <v>75.634117647058829</v>
      </c>
      <c r="R10" s="44">
        <v>53000</v>
      </c>
      <c r="S10" s="44">
        <v>41928.1</v>
      </c>
      <c r="T10" s="45">
        <f t="shared" ref="T10:T44" si="5">(S10/R10)*100</f>
        <v>79.109622641509432</v>
      </c>
      <c r="U10" s="46">
        <v>42400</v>
      </c>
      <c r="V10" s="47">
        <v>44059</v>
      </c>
      <c r="W10" s="48">
        <f>(V10/U10)*100</f>
        <v>103.9127358490566</v>
      </c>
      <c r="X10" s="46">
        <v>42000</v>
      </c>
      <c r="Y10" s="47">
        <v>40474</v>
      </c>
      <c r="Z10" s="45">
        <f>(Y10/X10)*100</f>
        <v>96.366666666666674</v>
      </c>
      <c r="AA10" s="49">
        <v>50000</v>
      </c>
      <c r="AB10" s="49">
        <v>53479</v>
      </c>
      <c r="AC10" s="45">
        <f t="shared" ref="AC10:AC44" si="6">(AB10/AA10)*100</f>
        <v>106.958</v>
      </c>
      <c r="AD10" s="50">
        <v>50270</v>
      </c>
      <c r="AE10" s="51">
        <v>50263</v>
      </c>
      <c r="AF10" s="45">
        <f t="shared" ref="AF10:AF19" si="7">(AE10/AD10)*100</f>
        <v>99.986075193952644</v>
      </c>
      <c r="AG10" s="49">
        <v>50258</v>
      </c>
      <c r="AH10" s="49">
        <v>50166</v>
      </c>
      <c r="AI10" s="48">
        <f t="shared" ref="AI10:AI19" si="8">(AH10/AG10)*100</f>
        <v>99.81694456603924</v>
      </c>
      <c r="AJ10" s="50">
        <v>54000</v>
      </c>
      <c r="AK10" s="49">
        <v>53858.660000000011</v>
      </c>
      <c r="AL10" s="48">
        <f t="shared" ref="AL10:AL20" si="9">(AK10/AJ10)*100</f>
        <v>99.73825925925928</v>
      </c>
      <c r="AM10" s="50">
        <v>37500</v>
      </c>
      <c r="AN10" s="49">
        <v>37499.53</v>
      </c>
      <c r="AO10" s="48">
        <f t="shared" ref="AO10:AO20" si="10">(AN10/AM10)*100</f>
        <v>99.998746666666662</v>
      </c>
      <c r="AP10" s="50">
        <v>45020</v>
      </c>
      <c r="AQ10" s="49">
        <v>44718.319999999992</v>
      </c>
      <c r="AR10" s="48">
        <f t="shared" ref="AR10:AR20" si="11">(AQ10/AP10)*100</f>
        <v>99.329897823189668</v>
      </c>
      <c r="AS10" s="50">
        <v>45871</v>
      </c>
      <c r="AT10" s="49">
        <v>44146.8</v>
      </c>
      <c r="AU10" s="48">
        <f t="shared" ref="AU10:AU20" si="12">(AT10/AS10)*100</f>
        <v>96.24119814261735</v>
      </c>
      <c r="AV10" s="52">
        <v>42000</v>
      </c>
      <c r="AW10" s="52">
        <v>40474</v>
      </c>
      <c r="AX10" s="53">
        <f>(AW10/AV10)*100</f>
        <v>96.366666666666674</v>
      </c>
      <c r="AY10" s="50">
        <v>45871</v>
      </c>
      <c r="AZ10" s="49">
        <v>47983.191999999995</v>
      </c>
      <c r="BA10" s="48">
        <f t="shared" ref="BA10:BA20" si="13">(AZ10/AY10)*100</f>
        <v>104.60463473654377</v>
      </c>
      <c r="BB10" s="54">
        <v>97476.661999999997</v>
      </c>
      <c r="BC10" s="55">
        <v>68536.606</v>
      </c>
      <c r="BD10" s="48">
        <f>(BC10/BB10)*100</f>
        <v>70.310784749687059</v>
      </c>
      <c r="BE10" s="48"/>
      <c r="BF10" s="31">
        <v>1</v>
      </c>
      <c r="BG10" s="32" t="s">
        <v>17</v>
      </c>
      <c r="BH10" s="54">
        <v>94121</v>
      </c>
      <c r="BI10" s="55">
        <v>78269.399999999994</v>
      </c>
      <c r="BJ10" s="56">
        <f>(BI10/BH10)*100</f>
        <v>83.158274986453605</v>
      </c>
      <c r="BK10" s="54">
        <v>112856</v>
      </c>
      <c r="BL10" s="55">
        <v>78940.399999999994</v>
      </c>
      <c r="BM10" s="57">
        <f t="shared" ref="BM10:BM37" si="14">(BL10/BK10)*100</f>
        <v>69.947898206564105</v>
      </c>
    </row>
    <row r="11" spans="1:65" ht="15" x14ac:dyDescent="0.2">
      <c r="A11" s="31">
        <v>2</v>
      </c>
      <c r="B11" s="32" t="s">
        <v>18</v>
      </c>
      <c r="C11" s="33">
        <v>38147.800000000003</v>
      </c>
      <c r="D11" s="34">
        <v>36969</v>
      </c>
      <c r="E11" s="35">
        <f t="shared" si="0"/>
        <v>96.909913546783827</v>
      </c>
      <c r="F11" s="36">
        <v>44880</v>
      </c>
      <c r="G11" s="34">
        <v>47939</v>
      </c>
      <c r="H11" s="37">
        <f t="shared" si="1"/>
        <v>106.81595365418895</v>
      </c>
      <c r="I11" s="38">
        <v>80000</v>
      </c>
      <c r="J11" s="38">
        <v>93992</v>
      </c>
      <c r="K11" s="39">
        <f t="shared" si="2"/>
        <v>117.49000000000001</v>
      </c>
      <c r="L11" s="40">
        <v>135000</v>
      </c>
      <c r="M11" s="38">
        <v>92928</v>
      </c>
      <c r="N11" s="41">
        <f t="shared" si="3"/>
        <v>68.835555555555558</v>
      </c>
      <c r="O11" s="42">
        <v>150500</v>
      </c>
      <c r="P11" s="43">
        <v>121972.35</v>
      </c>
      <c r="Q11" s="41">
        <f t="shared" si="4"/>
        <v>81.044750830564794</v>
      </c>
      <c r="R11" s="44">
        <v>156000</v>
      </c>
      <c r="S11" s="44">
        <v>127915.65000000001</v>
      </c>
      <c r="T11" s="45">
        <f t="shared" si="5"/>
        <v>81.997211538461542</v>
      </c>
      <c r="U11" s="46">
        <v>111000</v>
      </c>
      <c r="V11" s="47">
        <v>115133</v>
      </c>
      <c r="W11" s="48">
        <f t="shared" ref="W11:W44" si="15">(V11/U11)*100</f>
        <v>103.72342342342343</v>
      </c>
      <c r="X11" s="46">
        <v>120000.29999999999</v>
      </c>
      <c r="Y11" s="47">
        <v>110483</v>
      </c>
      <c r="Z11" s="45">
        <f t="shared" ref="Z11:Z32" si="16">(Y11/X11)*100</f>
        <v>92.068936494325442</v>
      </c>
      <c r="AA11" s="49">
        <v>135000</v>
      </c>
      <c r="AB11" s="49">
        <v>115257</v>
      </c>
      <c r="AC11" s="45">
        <f t="shared" si="6"/>
        <v>85.375555555555565</v>
      </c>
      <c r="AD11" s="50">
        <v>131427</v>
      </c>
      <c r="AE11" s="51">
        <v>128397</v>
      </c>
      <c r="AF11" s="45">
        <f t="shared" si="7"/>
        <v>97.694537652080626</v>
      </c>
      <c r="AG11" s="49">
        <v>127610</v>
      </c>
      <c r="AH11" s="49">
        <v>122900.5</v>
      </c>
      <c r="AI11" s="48">
        <f t="shared" si="8"/>
        <v>96.309458506386648</v>
      </c>
      <c r="AJ11" s="50">
        <v>143540</v>
      </c>
      <c r="AK11" s="49">
        <v>140721.30000000002</v>
      </c>
      <c r="AL11" s="48">
        <f t="shared" si="9"/>
        <v>98.036296502717022</v>
      </c>
      <c r="AM11" s="50">
        <v>87220</v>
      </c>
      <c r="AN11" s="49">
        <v>87201.150000000009</v>
      </c>
      <c r="AO11" s="48">
        <f t="shared" si="10"/>
        <v>99.978387984407263</v>
      </c>
      <c r="AP11" s="50">
        <v>114112</v>
      </c>
      <c r="AQ11" s="49">
        <v>113911.03000000001</v>
      </c>
      <c r="AR11" s="48">
        <f t="shared" si="11"/>
        <v>99.82388355300057</v>
      </c>
      <c r="AS11" s="50">
        <v>126693</v>
      </c>
      <c r="AT11" s="49">
        <v>116648.25000000001</v>
      </c>
      <c r="AU11" s="48">
        <f t="shared" si="12"/>
        <v>92.071582486798803</v>
      </c>
      <c r="AV11" s="52">
        <v>120000.29999999999</v>
      </c>
      <c r="AW11" s="52">
        <v>110483</v>
      </c>
      <c r="AX11" s="53">
        <f t="shared" ref="AX11:AX44" si="17">(AW11/AV11)*100</f>
        <v>92.068936494325442</v>
      </c>
      <c r="AY11" s="50">
        <v>126693</v>
      </c>
      <c r="AZ11" s="49">
        <v>125045.21500000003</v>
      </c>
      <c r="BA11" s="48">
        <f t="shared" si="13"/>
        <v>98.699387495757492</v>
      </c>
      <c r="BB11" s="54">
        <v>144779.17800000001</v>
      </c>
      <c r="BC11" s="55">
        <v>116835.99500000002</v>
      </c>
      <c r="BD11" s="48">
        <f t="shared" ref="BD11:BD44" si="18">(BC11/BB11)*100</f>
        <v>80.699446297450322</v>
      </c>
      <c r="BE11" s="48"/>
      <c r="BF11" s="31">
        <v>2</v>
      </c>
      <c r="BG11" s="32" t="s">
        <v>18</v>
      </c>
      <c r="BH11" s="54">
        <v>233888</v>
      </c>
      <c r="BI11" s="55">
        <v>191449.95000000004</v>
      </c>
      <c r="BJ11" s="56">
        <f t="shared" ref="BJ11:BJ41" si="19">(BI11/BH11)*100</f>
        <v>81.855396600082102</v>
      </c>
      <c r="BK11" s="54">
        <v>256166</v>
      </c>
      <c r="BL11" s="55">
        <v>184823.84999999998</v>
      </c>
      <c r="BM11" s="57">
        <f t="shared" si="14"/>
        <v>72.150031620121311</v>
      </c>
    </row>
    <row r="12" spans="1:65" ht="15" x14ac:dyDescent="0.2">
      <c r="A12" s="31">
        <v>3</v>
      </c>
      <c r="B12" s="32" t="s">
        <v>19</v>
      </c>
      <c r="C12" s="33">
        <v>22851.4</v>
      </c>
      <c r="D12" s="34">
        <v>21141.5</v>
      </c>
      <c r="E12" s="35">
        <f t="shared" si="0"/>
        <v>92.517307473502711</v>
      </c>
      <c r="F12" s="36">
        <v>29450</v>
      </c>
      <c r="G12" s="34">
        <v>20740</v>
      </c>
      <c r="H12" s="37">
        <f t="shared" si="1"/>
        <v>70.42444821731749</v>
      </c>
      <c r="I12" s="38">
        <v>35000</v>
      </c>
      <c r="J12" s="38">
        <v>38062</v>
      </c>
      <c r="K12" s="39">
        <f t="shared" si="2"/>
        <v>108.74857142857144</v>
      </c>
      <c r="L12" s="40">
        <v>55000</v>
      </c>
      <c r="M12" s="38">
        <v>40298.1</v>
      </c>
      <c r="N12" s="41">
        <f t="shared" si="3"/>
        <v>73.269272727272721</v>
      </c>
      <c r="O12" s="42">
        <v>53000</v>
      </c>
      <c r="P12" s="43">
        <v>49852.350000000006</v>
      </c>
      <c r="Q12" s="41">
        <f t="shared" si="4"/>
        <v>94.061037735849055</v>
      </c>
      <c r="R12" s="44">
        <v>59000</v>
      </c>
      <c r="S12" s="44">
        <v>53893.1</v>
      </c>
      <c r="T12" s="45">
        <f t="shared" si="5"/>
        <v>91.344237288135588</v>
      </c>
      <c r="U12" s="46">
        <v>49000</v>
      </c>
      <c r="V12" s="47">
        <v>54039</v>
      </c>
      <c r="W12" s="48">
        <f t="shared" si="15"/>
        <v>110.28367346938775</v>
      </c>
      <c r="X12" s="46">
        <v>56999.999999999993</v>
      </c>
      <c r="Y12" s="47">
        <v>48591</v>
      </c>
      <c r="Z12" s="45">
        <f t="shared" si="16"/>
        <v>85.247368421052641</v>
      </c>
      <c r="AA12" s="49">
        <v>61000</v>
      </c>
      <c r="AB12" s="49">
        <v>57794</v>
      </c>
      <c r="AC12" s="45">
        <f t="shared" si="6"/>
        <v>94.744262295081967</v>
      </c>
      <c r="AD12" s="50">
        <v>62706</v>
      </c>
      <c r="AE12" s="51">
        <v>62231</v>
      </c>
      <c r="AF12" s="45">
        <f t="shared" si="7"/>
        <v>99.242496730775372</v>
      </c>
      <c r="AG12" s="49">
        <v>72900</v>
      </c>
      <c r="AH12" s="49">
        <v>69695</v>
      </c>
      <c r="AI12" s="48">
        <f t="shared" si="8"/>
        <v>95.603566529492454</v>
      </c>
      <c r="AJ12" s="50">
        <v>72240</v>
      </c>
      <c r="AK12" s="49">
        <v>72226.049999999988</v>
      </c>
      <c r="AL12" s="48">
        <f t="shared" si="9"/>
        <v>99.980689368770754</v>
      </c>
      <c r="AM12" s="50">
        <v>58360</v>
      </c>
      <c r="AN12" s="49">
        <v>58359.999999999993</v>
      </c>
      <c r="AO12" s="48">
        <f t="shared" si="10"/>
        <v>99.999999999999986</v>
      </c>
      <c r="AP12" s="50">
        <v>59459</v>
      </c>
      <c r="AQ12" s="49">
        <v>59452.850000000006</v>
      </c>
      <c r="AR12" s="48">
        <f t="shared" si="11"/>
        <v>99.989656738256627</v>
      </c>
      <c r="AS12" s="50">
        <v>64807</v>
      </c>
      <c r="AT12" s="49">
        <v>67622</v>
      </c>
      <c r="AU12" s="48">
        <f t="shared" si="12"/>
        <v>104.34366657922756</v>
      </c>
      <c r="AV12" s="52">
        <v>56999.999999999993</v>
      </c>
      <c r="AW12" s="52">
        <v>48591</v>
      </c>
      <c r="AX12" s="53">
        <f t="shared" si="17"/>
        <v>85.247368421052641</v>
      </c>
      <c r="AY12" s="50">
        <v>65017</v>
      </c>
      <c r="AZ12" s="49">
        <v>64894.404999999999</v>
      </c>
      <c r="BA12" s="48">
        <f t="shared" si="13"/>
        <v>99.811441622960146</v>
      </c>
      <c r="BB12" s="54">
        <v>76289.410999999993</v>
      </c>
      <c r="BC12" s="55">
        <v>65778.845000000001</v>
      </c>
      <c r="BD12" s="48">
        <f t="shared" si="18"/>
        <v>86.222772122332941</v>
      </c>
      <c r="BE12" s="48"/>
      <c r="BF12" s="31">
        <v>3</v>
      </c>
      <c r="BG12" s="32" t="s">
        <v>19</v>
      </c>
      <c r="BH12" s="54">
        <v>130643</v>
      </c>
      <c r="BI12" s="55">
        <v>106294.49999999999</v>
      </c>
      <c r="BJ12" s="56">
        <f t="shared" si="19"/>
        <v>81.362568220264379</v>
      </c>
      <c r="BK12" s="54">
        <v>126694</v>
      </c>
      <c r="BL12" s="55">
        <v>104717.35</v>
      </c>
      <c r="BM12" s="57">
        <f t="shared" si="14"/>
        <v>82.653756294694304</v>
      </c>
    </row>
    <row r="13" spans="1:65" ht="15" x14ac:dyDescent="0.2">
      <c r="A13" s="31">
        <v>4</v>
      </c>
      <c r="B13" s="32" t="s">
        <v>20</v>
      </c>
      <c r="C13" s="33">
        <v>9588.7000000000007</v>
      </c>
      <c r="D13" s="34">
        <v>7910</v>
      </c>
      <c r="E13" s="35">
        <f t="shared" si="0"/>
        <v>82.492934391523349</v>
      </c>
      <c r="F13" s="36">
        <v>10451</v>
      </c>
      <c r="G13" s="34">
        <v>7073</v>
      </c>
      <c r="H13" s="37">
        <f t="shared" si="1"/>
        <v>67.677734188115963</v>
      </c>
      <c r="I13" s="38">
        <v>25000</v>
      </c>
      <c r="J13" s="38">
        <v>11968</v>
      </c>
      <c r="K13" s="39">
        <f t="shared" si="2"/>
        <v>47.872</v>
      </c>
      <c r="L13" s="40">
        <v>19999.999999999996</v>
      </c>
      <c r="M13" s="38">
        <v>12677.45</v>
      </c>
      <c r="N13" s="41">
        <f t="shared" si="3"/>
        <v>63.387250000000016</v>
      </c>
      <c r="O13" s="42">
        <v>20500</v>
      </c>
      <c r="P13" s="43">
        <v>16811</v>
      </c>
      <c r="Q13" s="41">
        <f t="shared" si="4"/>
        <v>82.004878048780483</v>
      </c>
      <c r="R13" s="44">
        <v>35000</v>
      </c>
      <c r="S13" s="44">
        <v>35282.15</v>
      </c>
      <c r="T13" s="45">
        <f t="shared" si="5"/>
        <v>100.80614285714287</v>
      </c>
      <c r="U13" s="46">
        <v>49657</v>
      </c>
      <c r="V13" s="47">
        <v>49752</v>
      </c>
      <c r="W13" s="48">
        <f t="shared" si="15"/>
        <v>100.19131240308516</v>
      </c>
      <c r="X13" s="46">
        <v>54230</v>
      </c>
      <c r="Y13" s="47">
        <v>46920</v>
      </c>
      <c r="Z13" s="45">
        <f t="shared" si="16"/>
        <v>86.520376175548591</v>
      </c>
      <c r="AA13" s="49">
        <v>53000</v>
      </c>
      <c r="AB13" s="49">
        <v>53515</v>
      </c>
      <c r="AC13" s="45">
        <f t="shared" si="6"/>
        <v>100.97169811320754</v>
      </c>
      <c r="AD13" s="50">
        <v>49307</v>
      </c>
      <c r="AE13" s="51">
        <v>49592</v>
      </c>
      <c r="AF13" s="45">
        <f t="shared" si="7"/>
        <v>100.57801123572719</v>
      </c>
      <c r="AG13" s="49">
        <v>47827</v>
      </c>
      <c r="AH13" s="49">
        <v>47969.8</v>
      </c>
      <c r="AI13" s="48">
        <f t="shared" si="8"/>
        <v>100.2985761180923</v>
      </c>
      <c r="AJ13" s="50">
        <v>53460</v>
      </c>
      <c r="AK13" s="49">
        <v>53435.8</v>
      </c>
      <c r="AL13" s="48">
        <f t="shared" si="9"/>
        <v>99.954732510288068</v>
      </c>
      <c r="AM13" s="50">
        <v>50080</v>
      </c>
      <c r="AN13" s="49">
        <v>50080</v>
      </c>
      <c r="AO13" s="48">
        <f t="shared" si="10"/>
        <v>100</v>
      </c>
      <c r="AP13" s="50">
        <v>50664</v>
      </c>
      <c r="AQ13" s="49">
        <v>50507.15</v>
      </c>
      <c r="AR13" s="48">
        <f t="shared" si="11"/>
        <v>99.690411337438817</v>
      </c>
      <c r="AS13" s="50">
        <v>55392</v>
      </c>
      <c r="AT13" s="49">
        <v>48934.5</v>
      </c>
      <c r="AU13" s="48">
        <f t="shared" si="12"/>
        <v>88.34217937608318</v>
      </c>
      <c r="AV13" s="52">
        <v>54230</v>
      </c>
      <c r="AW13" s="52">
        <v>46920</v>
      </c>
      <c r="AX13" s="53">
        <f t="shared" si="17"/>
        <v>86.520376175548591</v>
      </c>
      <c r="AY13" s="50">
        <v>28991</v>
      </c>
      <c r="AZ13" s="49">
        <v>28535.279000000002</v>
      </c>
      <c r="BA13" s="48">
        <f t="shared" si="13"/>
        <v>98.428060432548037</v>
      </c>
      <c r="BB13" s="54">
        <v>5995.357</v>
      </c>
      <c r="BC13" s="55">
        <v>4499.3279999999995</v>
      </c>
      <c r="BD13" s="48">
        <f t="shared" si="18"/>
        <v>75.046873772487601</v>
      </c>
      <c r="BE13" s="48"/>
      <c r="BF13" s="31">
        <v>4</v>
      </c>
      <c r="BG13" s="32" t="s">
        <v>20</v>
      </c>
      <c r="BH13" s="54">
        <v>7405</v>
      </c>
      <c r="BI13" s="55">
        <v>6830.3499999999985</v>
      </c>
      <c r="BJ13" s="56">
        <f t="shared" si="19"/>
        <v>92.2397029034436</v>
      </c>
      <c r="BK13" s="54">
        <v>10846</v>
      </c>
      <c r="BL13" s="55">
        <v>8095.4500000000007</v>
      </c>
      <c r="BM13" s="57">
        <f t="shared" si="14"/>
        <v>74.639959432048684</v>
      </c>
    </row>
    <row r="14" spans="1:65" ht="15" x14ac:dyDescent="0.2">
      <c r="A14" s="31">
        <v>5</v>
      </c>
      <c r="B14" s="58" t="s">
        <v>21</v>
      </c>
      <c r="C14" s="33">
        <v>3527.8</v>
      </c>
      <c r="D14" s="34">
        <v>7089</v>
      </c>
      <c r="E14" s="35">
        <f t="shared" si="0"/>
        <v>200.94676568966494</v>
      </c>
      <c r="F14" s="36">
        <v>8980</v>
      </c>
      <c r="G14" s="34">
        <v>8562</v>
      </c>
      <c r="H14" s="37">
        <f t="shared" si="1"/>
        <v>95.34521158129175</v>
      </c>
      <c r="I14" s="38">
        <v>15000</v>
      </c>
      <c r="J14" s="38">
        <v>13641</v>
      </c>
      <c r="K14" s="39">
        <f t="shared" si="2"/>
        <v>90.94</v>
      </c>
      <c r="L14" s="40">
        <v>22000</v>
      </c>
      <c r="M14" s="38">
        <v>17792.5</v>
      </c>
      <c r="N14" s="41">
        <f t="shared" si="3"/>
        <v>80.875</v>
      </c>
      <c r="O14" s="42">
        <v>21000</v>
      </c>
      <c r="P14" s="43">
        <v>24486</v>
      </c>
      <c r="Q14" s="41">
        <f t="shared" si="4"/>
        <v>116.6</v>
      </c>
      <c r="R14" s="44">
        <v>46200</v>
      </c>
      <c r="S14" s="44">
        <v>41196.35</v>
      </c>
      <c r="T14" s="45">
        <f t="shared" si="5"/>
        <v>89.169588744588751</v>
      </c>
      <c r="U14" s="46">
        <v>48000</v>
      </c>
      <c r="V14" s="47">
        <v>44213</v>
      </c>
      <c r="W14" s="48">
        <f t="shared" si="15"/>
        <v>92.110416666666666</v>
      </c>
      <c r="X14" s="46">
        <v>47000</v>
      </c>
      <c r="Y14" s="47">
        <v>41045</v>
      </c>
      <c r="Z14" s="45">
        <f t="shared" si="16"/>
        <v>87.329787234042556</v>
      </c>
      <c r="AA14" s="49">
        <v>50000</v>
      </c>
      <c r="AB14" s="49">
        <v>51222</v>
      </c>
      <c r="AC14" s="45">
        <f t="shared" si="6"/>
        <v>102.444</v>
      </c>
      <c r="AD14" s="50">
        <v>51439</v>
      </c>
      <c r="AE14" s="51">
        <v>50524</v>
      </c>
      <c r="AF14" s="45">
        <f t="shared" si="7"/>
        <v>98.22119403565388</v>
      </c>
      <c r="AG14" s="49">
        <v>57814</v>
      </c>
      <c r="AH14" s="49">
        <v>57665.7</v>
      </c>
      <c r="AI14" s="48">
        <f t="shared" si="8"/>
        <v>99.743487736534391</v>
      </c>
      <c r="AJ14" s="50">
        <v>59205</v>
      </c>
      <c r="AK14" s="49">
        <v>56163.75</v>
      </c>
      <c r="AL14" s="48">
        <f t="shared" si="9"/>
        <v>94.863187230808208</v>
      </c>
      <c r="AM14" s="50">
        <v>52028</v>
      </c>
      <c r="AN14" s="49">
        <v>51958.349999999991</v>
      </c>
      <c r="AO14" s="48">
        <f t="shared" si="10"/>
        <v>99.866129776274292</v>
      </c>
      <c r="AP14" s="50">
        <v>58566</v>
      </c>
      <c r="AQ14" s="49">
        <v>58507.364999999991</v>
      </c>
      <c r="AR14" s="48">
        <f t="shared" si="11"/>
        <v>99.899882184202426</v>
      </c>
      <c r="AS14" s="50">
        <v>49655</v>
      </c>
      <c r="AT14" s="49">
        <v>53235</v>
      </c>
      <c r="AU14" s="48">
        <f t="shared" si="12"/>
        <v>107.20974725606686</v>
      </c>
      <c r="AV14" s="52">
        <v>47000</v>
      </c>
      <c r="AW14" s="52">
        <v>41045</v>
      </c>
      <c r="AX14" s="53">
        <f t="shared" si="17"/>
        <v>87.329787234042556</v>
      </c>
      <c r="AY14" s="50">
        <v>42455</v>
      </c>
      <c r="AZ14" s="49">
        <v>42410</v>
      </c>
      <c r="BA14" s="48">
        <f t="shared" si="13"/>
        <v>99.894005417500892</v>
      </c>
      <c r="BB14" s="54">
        <v>23420.214</v>
      </c>
      <c r="BC14" s="55">
        <v>18666.735000000001</v>
      </c>
      <c r="BD14" s="48">
        <f t="shared" si="18"/>
        <v>79.703520215485639</v>
      </c>
      <c r="BE14" s="48"/>
      <c r="BF14" s="31">
        <v>5</v>
      </c>
      <c r="BG14" s="58" t="s">
        <v>21</v>
      </c>
      <c r="BH14" s="54">
        <v>26966</v>
      </c>
      <c r="BI14" s="55">
        <v>25971.7</v>
      </c>
      <c r="BJ14" s="56">
        <f t="shared" si="19"/>
        <v>96.312764221612397</v>
      </c>
      <c r="BK14" s="54">
        <v>34742</v>
      </c>
      <c r="BL14" s="55">
        <v>26183.25</v>
      </c>
      <c r="BM14" s="57">
        <f t="shared" si="14"/>
        <v>75.364832191583673</v>
      </c>
    </row>
    <row r="15" spans="1:65" ht="15" x14ac:dyDescent="0.2">
      <c r="A15" s="31">
        <v>6</v>
      </c>
      <c r="B15" s="32" t="s">
        <v>22</v>
      </c>
      <c r="C15" s="33">
        <v>12427</v>
      </c>
      <c r="D15" s="34">
        <v>22609</v>
      </c>
      <c r="E15" s="35">
        <f t="shared" si="0"/>
        <v>181.93449746519676</v>
      </c>
      <c r="F15" s="36">
        <v>28879</v>
      </c>
      <c r="G15" s="34">
        <v>24399</v>
      </c>
      <c r="H15" s="37">
        <f t="shared" si="1"/>
        <v>84.486997472211641</v>
      </c>
      <c r="I15" s="38">
        <v>80000</v>
      </c>
      <c r="J15" s="38">
        <v>60240</v>
      </c>
      <c r="K15" s="39">
        <f t="shared" si="2"/>
        <v>75.3</v>
      </c>
      <c r="L15" s="40">
        <v>100000</v>
      </c>
      <c r="M15" s="38">
        <v>77999</v>
      </c>
      <c r="N15" s="41">
        <f t="shared" si="3"/>
        <v>77.998999999999995</v>
      </c>
      <c r="O15" s="42">
        <v>125000</v>
      </c>
      <c r="P15" s="43">
        <v>93533.000000000015</v>
      </c>
      <c r="Q15" s="41">
        <f t="shared" si="4"/>
        <v>74.826400000000021</v>
      </c>
      <c r="R15" s="44">
        <v>139900</v>
      </c>
      <c r="S15" s="44">
        <v>99878.2</v>
      </c>
      <c r="T15" s="45">
        <f t="shared" si="5"/>
        <v>71.392566118656177</v>
      </c>
      <c r="U15" s="46">
        <v>98000</v>
      </c>
      <c r="V15" s="47">
        <v>97996</v>
      </c>
      <c r="W15" s="48">
        <f t="shared" si="15"/>
        <v>99.995918367346931</v>
      </c>
      <c r="X15" s="46">
        <v>94999.999999999985</v>
      </c>
      <c r="Y15" s="47">
        <v>82927</v>
      </c>
      <c r="Z15" s="45">
        <f t="shared" si="16"/>
        <v>87.291578947368436</v>
      </c>
      <c r="AA15" s="49">
        <v>114550</v>
      </c>
      <c r="AB15" s="49">
        <v>89836</v>
      </c>
      <c r="AC15" s="45">
        <f t="shared" si="6"/>
        <v>78.425141859450022</v>
      </c>
      <c r="AD15" s="50">
        <v>104448</v>
      </c>
      <c r="AE15" s="51">
        <v>97720.450000000012</v>
      </c>
      <c r="AF15" s="45">
        <f t="shared" si="7"/>
        <v>93.558947993259807</v>
      </c>
      <c r="AG15" s="49">
        <v>110333</v>
      </c>
      <c r="AH15" s="49">
        <v>104021.05</v>
      </c>
      <c r="AI15" s="48">
        <f t="shared" si="8"/>
        <v>94.279182112332677</v>
      </c>
      <c r="AJ15" s="50">
        <v>106814</v>
      </c>
      <c r="AK15" s="49">
        <v>104763.05</v>
      </c>
      <c r="AL15" s="48">
        <f t="shared" si="9"/>
        <v>98.07988653172805</v>
      </c>
      <c r="AM15" s="50">
        <v>76437</v>
      </c>
      <c r="AN15" s="49">
        <v>76379.679999999993</v>
      </c>
      <c r="AO15" s="48">
        <f t="shared" si="10"/>
        <v>99.925010139068775</v>
      </c>
      <c r="AP15" s="50">
        <v>83405</v>
      </c>
      <c r="AQ15" s="49">
        <v>83279.62000000001</v>
      </c>
      <c r="AR15" s="48">
        <f t="shared" si="11"/>
        <v>99.849673280978365</v>
      </c>
      <c r="AS15" s="50">
        <v>28392</v>
      </c>
      <c r="AT15" s="49">
        <v>89667.75</v>
      </c>
      <c r="AU15" s="48">
        <f t="shared" si="12"/>
        <v>315.82047759932379</v>
      </c>
      <c r="AV15" s="52">
        <v>94999.999999999985</v>
      </c>
      <c r="AW15" s="52">
        <v>82927</v>
      </c>
      <c r="AX15" s="53">
        <f t="shared" si="17"/>
        <v>87.291578947368436</v>
      </c>
      <c r="AY15" s="50">
        <v>99663</v>
      </c>
      <c r="AZ15" s="49">
        <v>94916.34</v>
      </c>
      <c r="BA15" s="48">
        <f t="shared" si="13"/>
        <v>95.237289666175002</v>
      </c>
      <c r="BB15" s="54">
        <v>170454.23800000001</v>
      </c>
      <c r="BC15" s="55">
        <v>118130.586</v>
      </c>
      <c r="BD15" s="48">
        <f t="shared" si="18"/>
        <v>69.303402124856518</v>
      </c>
      <c r="BE15" s="48"/>
      <c r="BF15" s="31">
        <v>6</v>
      </c>
      <c r="BG15" s="32" t="s">
        <v>22</v>
      </c>
      <c r="BH15" s="54">
        <v>168478</v>
      </c>
      <c r="BI15" s="55">
        <v>150440.29999999999</v>
      </c>
      <c r="BJ15" s="56">
        <f t="shared" si="19"/>
        <v>89.293735680622987</v>
      </c>
      <c r="BK15" s="54">
        <v>179236</v>
      </c>
      <c r="BL15" s="55">
        <v>157702.64999999997</v>
      </c>
      <c r="BM15" s="57">
        <f t="shared" si="14"/>
        <v>87.986035171505705</v>
      </c>
    </row>
    <row r="16" spans="1:65" ht="15" x14ac:dyDescent="0.2">
      <c r="A16" s="31">
        <v>7</v>
      </c>
      <c r="B16" s="32" t="s">
        <v>23</v>
      </c>
      <c r="C16" s="33">
        <v>4117.8999999999996</v>
      </c>
      <c r="D16" s="34">
        <v>6790</v>
      </c>
      <c r="E16" s="35">
        <f>(D16/C16)*100</f>
        <v>164.88987105077831</v>
      </c>
      <c r="F16" s="36">
        <v>9090</v>
      </c>
      <c r="G16" s="34">
        <v>7913</v>
      </c>
      <c r="H16" s="37">
        <f>(G16/F16)*100</f>
        <v>87.051705170517053</v>
      </c>
      <c r="I16" s="38">
        <v>10000</v>
      </c>
      <c r="J16" s="38">
        <v>13026</v>
      </c>
      <c r="K16" s="39">
        <f>(J16/I16)*100</f>
        <v>130.26</v>
      </c>
      <c r="L16" s="40">
        <v>20000</v>
      </c>
      <c r="M16" s="38">
        <v>16673.5</v>
      </c>
      <c r="N16" s="41">
        <f>(M16/L16)*100</f>
        <v>83.367500000000007</v>
      </c>
      <c r="O16" s="42">
        <v>25500</v>
      </c>
      <c r="P16" s="43">
        <v>21942.5</v>
      </c>
      <c r="Q16" s="41">
        <f>(P16/O16)*100</f>
        <v>86.049019607843135</v>
      </c>
      <c r="R16" s="44">
        <v>35000</v>
      </c>
      <c r="S16" s="44">
        <v>27365</v>
      </c>
      <c r="T16" s="45">
        <f>(S16/R16)*100</f>
        <v>78.185714285714283</v>
      </c>
      <c r="U16" s="46">
        <v>32000</v>
      </c>
      <c r="V16" s="47">
        <v>32551</v>
      </c>
      <c r="W16" s="48">
        <f>(V16/U16)*100</f>
        <v>101.72187500000001</v>
      </c>
      <c r="X16" s="46">
        <v>34500</v>
      </c>
      <c r="Y16" s="47">
        <v>30184</v>
      </c>
      <c r="Z16" s="45">
        <f>(Y16/X16)*100</f>
        <v>87.489855072463769</v>
      </c>
      <c r="AA16" s="49">
        <v>32500</v>
      </c>
      <c r="AB16" s="49">
        <v>31899</v>
      </c>
      <c r="AC16" s="45">
        <f t="shared" si="6"/>
        <v>98.150769230769228</v>
      </c>
      <c r="AD16" s="50">
        <v>31933</v>
      </c>
      <c r="AE16" s="51">
        <v>30395</v>
      </c>
      <c r="AF16" s="45">
        <f t="shared" si="7"/>
        <v>95.18366580026931</v>
      </c>
      <c r="AG16" s="49">
        <v>27179</v>
      </c>
      <c r="AH16" s="49">
        <v>24939</v>
      </c>
      <c r="AI16" s="48">
        <f t="shared" si="8"/>
        <v>91.758342838220685</v>
      </c>
      <c r="AJ16" s="50">
        <v>27040</v>
      </c>
      <c r="AK16" s="49">
        <v>27039.999999999996</v>
      </c>
      <c r="AL16" s="48">
        <f t="shared" si="9"/>
        <v>99.999999999999986</v>
      </c>
      <c r="AM16" s="50">
        <v>25330</v>
      </c>
      <c r="AN16" s="49">
        <v>25329.999999999996</v>
      </c>
      <c r="AO16" s="48">
        <f t="shared" si="10"/>
        <v>99.999999999999986</v>
      </c>
      <c r="AP16" s="50">
        <v>26330</v>
      </c>
      <c r="AQ16" s="49">
        <v>26274.044999999998</v>
      </c>
      <c r="AR16" s="48">
        <f t="shared" si="11"/>
        <v>99.787485757690845</v>
      </c>
      <c r="AS16" s="50">
        <v>99663</v>
      </c>
      <c r="AT16" s="49">
        <v>28676.7</v>
      </c>
      <c r="AU16" s="48">
        <f t="shared" si="12"/>
        <v>28.773667258661689</v>
      </c>
      <c r="AV16" s="52">
        <v>34500</v>
      </c>
      <c r="AW16" s="52">
        <v>30184</v>
      </c>
      <c r="AX16" s="53">
        <f>(AW16/AV16)*100</f>
        <v>87.489855072463769</v>
      </c>
      <c r="AY16" s="50">
        <v>25150</v>
      </c>
      <c r="AZ16" s="49">
        <v>24978.651999999998</v>
      </c>
      <c r="BA16" s="48">
        <f t="shared" si="13"/>
        <v>99.318695825049701</v>
      </c>
      <c r="BB16" s="54">
        <v>36436.226999999999</v>
      </c>
      <c r="BC16" s="55">
        <v>30013.556999999997</v>
      </c>
      <c r="BD16" s="48">
        <f>(BC16/BB16)*100</f>
        <v>82.372845574817603</v>
      </c>
      <c r="BE16" s="48"/>
      <c r="BF16" s="31">
        <v>7</v>
      </c>
      <c r="BG16" s="32" t="s">
        <v>23</v>
      </c>
      <c r="BH16" s="54">
        <v>42495</v>
      </c>
      <c r="BI16" s="55">
        <v>38244.049999999996</v>
      </c>
      <c r="BJ16" s="56">
        <f>(BI16/BH16)*100</f>
        <v>89.99658783386279</v>
      </c>
      <c r="BK16" s="54">
        <v>53657</v>
      </c>
      <c r="BL16" s="55">
        <v>45798.55</v>
      </c>
      <c r="BM16" s="57">
        <f t="shared" si="14"/>
        <v>85.354287418230626</v>
      </c>
    </row>
    <row r="17" spans="1:65" ht="15" x14ac:dyDescent="0.2">
      <c r="A17" s="31">
        <v>8</v>
      </c>
      <c r="B17" s="32" t="s">
        <v>24</v>
      </c>
      <c r="C17" s="33">
        <v>27457.9</v>
      </c>
      <c r="D17" s="34">
        <v>31707</v>
      </c>
      <c r="E17" s="35">
        <f>(D17/C17)*100</f>
        <v>115.47496348956037</v>
      </c>
      <c r="F17" s="36">
        <v>45600</v>
      </c>
      <c r="G17" s="34">
        <v>46036</v>
      </c>
      <c r="H17" s="37">
        <f>(G17/F17)*100</f>
        <v>100.95614035087719</v>
      </c>
      <c r="I17" s="38">
        <v>90000</v>
      </c>
      <c r="J17" s="38">
        <v>80466</v>
      </c>
      <c r="K17" s="39">
        <f>(J17/I17)*100</f>
        <v>89.406666666666666</v>
      </c>
      <c r="L17" s="40">
        <v>134999.99999999997</v>
      </c>
      <c r="M17" s="38">
        <v>96806</v>
      </c>
      <c r="N17" s="41">
        <f>(M17/L17)*100</f>
        <v>71.708148148148169</v>
      </c>
      <c r="O17" s="42">
        <v>149500</v>
      </c>
      <c r="P17" s="43">
        <v>125039.75</v>
      </c>
      <c r="Q17" s="41">
        <f>(P17/O17)*100</f>
        <v>83.638628762541813</v>
      </c>
      <c r="R17" s="44">
        <v>161000</v>
      </c>
      <c r="S17" s="44">
        <v>142271</v>
      </c>
      <c r="T17" s="45">
        <f>(S17/R17)*100</f>
        <v>88.367080745341624</v>
      </c>
      <c r="U17" s="46">
        <v>141000</v>
      </c>
      <c r="V17" s="47">
        <v>140798</v>
      </c>
      <c r="W17" s="48">
        <f>(V17/U17)*100</f>
        <v>99.856737588652479</v>
      </c>
      <c r="X17" s="46">
        <v>139000</v>
      </c>
      <c r="Y17" s="47">
        <v>128221</v>
      </c>
      <c r="Z17" s="45">
        <f>(Y17/X17)*100</f>
        <v>92.245323741007184</v>
      </c>
      <c r="AA17" s="49">
        <v>141000</v>
      </c>
      <c r="AB17" s="49">
        <v>138872</v>
      </c>
      <c r="AC17" s="45">
        <f t="shared" si="6"/>
        <v>98.49078014184397</v>
      </c>
      <c r="AD17" s="50">
        <v>168472</v>
      </c>
      <c r="AE17" s="51">
        <v>166053.29999999999</v>
      </c>
      <c r="AF17" s="45">
        <f t="shared" si="7"/>
        <v>98.564331164822633</v>
      </c>
      <c r="AG17" s="49">
        <v>158753</v>
      </c>
      <c r="AH17" s="49">
        <v>158411.35</v>
      </c>
      <c r="AI17" s="48">
        <f t="shared" si="8"/>
        <v>99.784791468507677</v>
      </c>
      <c r="AJ17" s="50">
        <v>172360</v>
      </c>
      <c r="AK17" s="49">
        <v>171292.40000000002</v>
      </c>
      <c r="AL17" s="48">
        <f t="shared" si="9"/>
        <v>99.380598746809014</v>
      </c>
      <c r="AM17" s="50">
        <v>152570</v>
      </c>
      <c r="AN17" s="49">
        <v>150572.29999999999</v>
      </c>
      <c r="AO17" s="48">
        <f t="shared" si="10"/>
        <v>98.690633807432647</v>
      </c>
      <c r="AP17" s="50">
        <v>200020</v>
      </c>
      <c r="AQ17" s="49">
        <v>199927.38</v>
      </c>
      <c r="AR17" s="48">
        <f t="shared" si="11"/>
        <v>99.953694630536944</v>
      </c>
      <c r="AS17" s="50">
        <v>18594</v>
      </c>
      <c r="AT17" s="49">
        <v>200676.05</v>
      </c>
      <c r="AU17" s="48">
        <f t="shared" si="12"/>
        <v>1079.2516403140799</v>
      </c>
      <c r="AV17" s="52">
        <v>139000</v>
      </c>
      <c r="AW17" s="52">
        <v>128221</v>
      </c>
      <c r="AX17" s="53">
        <f>(AW17/AV17)*100</f>
        <v>92.245323741007184</v>
      </c>
      <c r="AY17" s="50">
        <v>205851</v>
      </c>
      <c r="AZ17" s="49">
        <v>204641.26499999998</v>
      </c>
      <c r="BA17" s="48">
        <f t="shared" si="13"/>
        <v>99.412324934054226</v>
      </c>
      <c r="BB17" s="54">
        <v>222473.42600000001</v>
      </c>
      <c r="BC17" s="55">
        <v>192302.45</v>
      </c>
      <c r="BD17" s="48">
        <f>(BC17/BB17)*100</f>
        <v>86.438391073278126</v>
      </c>
      <c r="BE17" s="48"/>
      <c r="BF17" s="31">
        <v>8</v>
      </c>
      <c r="BG17" s="32" t="s">
        <v>24</v>
      </c>
      <c r="BH17" s="54">
        <v>396891</v>
      </c>
      <c r="BI17" s="55">
        <v>318577.24999999988</v>
      </c>
      <c r="BJ17" s="56">
        <f>(BI17/BH17)*100</f>
        <v>80.268197061661738</v>
      </c>
      <c r="BK17" s="54">
        <v>403280</v>
      </c>
      <c r="BL17" s="55">
        <v>272058.34999999998</v>
      </c>
      <c r="BM17" s="57">
        <f t="shared" si="14"/>
        <v>67.461403987304109</v>
      </c>
    </row>
    <row r="18" spans="1:65" ht="15" x14ac:dyDescent="0.25">
      <c r="A18" s="31">
        <v>9</v>
      </c>
      <c r="B18" s="32" t="s">
        <v>25</v>
      </c>
      <c r="C18" s="33">
        <v>2627.5</v>
      </c>
      <c r="D18" s="34">
        <v>3078.5</v>
      </c>
      <c r="E18" s="35">
        <f>(D18/C18)*100</f>
        <v>117.16460513796385</v>
      </c>
      <c r="F18" s="36">
        <v>3730</v>
      </c>
      <c r="G18" s="34">
        <v>4032</v>
      </c>
      <c r="H18" s="37">
        <f>(G18/F18)*100</f>
        <v>108.0965147453083</v>
      </c>
      <c r="I18" s="38">
        <v>10000</v>
      </c>
      <c r="J18" s="38">
        <v>7920</v>
      </c>
      <c r="K18" s="39">
        <f>(J18/I18)*100</f>
        <v>79.2</v>
      </c>
      <c r="L18" s="40">
        <v>15000.000000000002</v>
      </c>
      <c r="M18" s="38">
        <v>11556.85</v>
      </c>
      <c r="N18" s="41">
        <f>(M18/L18)*100</f>
        <v>77.045666666666662</v>
      </c>
      <c r="O18" s="42">
        <v>17000</v>
      </c>
      <c r="P18" s="43">
        <v>13855.2</v>
      </c>
      <c r="Q18" s="41">
        <f>(P18/O18)*100</f>
        <v>81.501176470588248</v>
      </c>
      <c r="R18" s="44">
        <v>22500</v>
      </c>
      <c r="S18" s="44">
        <v>19940.849999999999</v>
      </c>
      <c r="T18" s="45">
        <f t="shared" si="5"/>
        <v>88.625999999999991</v>
      </c>
      <c r="U18" s="59">
        <v>17000</v>
      </c>
      <c r="V18" s="44">
        <v>17910</v>
      </c>
      <c r="W18" s="48">
        <f t="shared" si="15"/>
        <v>105.35294117647058</v>
      </c>
      <c r="X18" s="59">
        <v>18200</v>
      </c>
      <c r="Y18" s="44">
        <v>16606</v>
      </c>
      <c r="Z18" s="45">
        <f t="shared" si="16"/>
        <v>91.241758241758248</v>
      </c>
      <c r="AA18" s="49">
        <v>19000</v>
      </c>
      <c r="AB18" s="49">
        <v>17032</v>
      </c>
      <c r="AC18" s="45">
        <f t="shared" si="6"/>
        <v>89.642105263157887</v>
      </c>
      <c r="AD18" s="50">
        <v>18791</v>
      </c>
      <c r="AE18" s="51">
        <v>18771</v>
      </c>
      <c r="AF18" s="45">
        <f t="shared" si="7"/>
        <v>99.893566068862754</v>
      </c>
      <c r="AG18" s="49">
        <v>18390</v>
      </c>
      <c r="AH18" s="49">
        <v>18390</v>
      </c>
      <c r="AI18" s="48">
        <f t="shared" si="8"/>
        <v>100</v>
      </c>
      <c r="AJ18" s="50">
        <v>21680</v>
      </c>
      <c r="AK18" s="49">
        <v>21359.9</v>
      </c>
      <c r="AL18" s="48">
        <f t="shared" si="9"/>
        <v>98.523523985239862</v>
      </c>
      <c r="AM18" s="50">
        <v>20310</v>
      </c>
      <c r="AN18" s="49">
        <v>20310</v>
      </c>
      <c r="AO18" s="48">
        <f t="shared" si="10"/>
        <v>100</v>
      </c>
      <c r="AP18" s="50">
        <v>19406</v>
      </c>
      <c r="AQ18" s="49">
        <v>19406</v>
      </c>
      <c r="AR18" s="48">
        <f t="shared" si="11"/>
        <v>100</v>
      </c>
      <c r="AS18" s="50">
        <v>202574</v>
      </c>
      <c r="AT18" s="49">
        <v>20028</v>
      </c>
      <c r="AU18" s="48">
        <f t="shared" si="12"/>
        <v>9.8867574318520646</v>
      </c>
      <c r="AV18" s="52">
        <v>18200</v>
      </c>
      <c r="AW18" s="52">
        <v>16606</v>
      </c>
      <c r="AX18" s="53">
        <f t="shared" si="17"/>
        <v>91.241758241758248</v>
      </c>
      <c r="AY18" s="50">
        <v>7827</v>
      </c>
      <c r="AZ18" s="49">
        <v>7670.5</v>
      </c>
      <c r="BA18" s="48">
        <f t="shared" si="13"/>
        <v>98.000511051488431</v>
      </c>
      <c r="BB18" s="54">
        <v>3763.473</v>
      </c>
      <c r="BC18" s="55">
        <v>2816.4220000000005</v>
      </c>
      <c r="BD18" s="48">
        <f t="shared" si="18"/>
        <v>74.835716902977666</v>
      </c>
      <c r="BE18" s="48"/>
      <c r="BF18" s="31">
        <v>9</v>
      </c>
      <c r="BG18" s="32" t="s">
        <v>25</v>
      </c>
      <c r="BH18" s="54">
        <v>4074</v>
      </c>
      <c r="BI18" s="55">
        <v>3844.7499999999995</v>
      </c>
      <c r="BJ18" s="56">
        <f t="shared" si="19"/>
        <v>94.372852233676966</v>
      </c>
      <c r="BK18" s="54">
        <v>5903</v>
      </c>
      <c r="BL18" s="60">
        <v>4922.6499999999996</v>
      </c>
      <c r="BM18" s="57">
        <f t="shared" si="14"/>
        <v>83.392342876503463</v>
      </c>
    </row>
    <row r="19" spans="1:65" ht="15" x14ac:dyDescent="0.2">
      <c r="A19" s="31">
        <v>10</v>
      </c>
      <c r="B19" s="32" t="s">
        <v>26</v>
      </c>
      <c r="C19" s="33">
        <v>400</v>
      </c>
      <c r="D19" s="34">
        <v>200</v>
      </c>
      <c r="E19" s="35">
        <f>(D19/C19)*100</f>
        <v>50</v>
      </c>
      <c r="F19" s="36">
        <v>450</v>
      </c>
      <c r="G19" s="34">
        <v>340</v>
      </c>
      <c r="H19" s="37">
        <f>(G19/F19)*100</f>
        <v>75.555555555555557</v>
      </c>
      <c r="I19" s="61">
        <v>1000</v>
      </c>
      <c r="J19" s="38">
        <v>719</v>
      </c>
      <c r="K19" s="39">
        <f>(J19/I19)*100</f>
        <v>71.899999999999991</v>
      </c>
      <c r="L19" s="62">
        <v>1000</v>
      </c>
      <c r="M19" s="38">
        <v>430</v>
      </c>
      <c r="N19" s="41">
        <f>(M19/L19)*100</f>
        <v>43</v>
      </c>
      <c r="O19" s="42">
        <v>2000</v>
      </c>
      <c r="P19" s="43">
        <v>500</v>
      </c>
      <c r="Q19" s="41">
        <f>(P19/O19)*100</f>
        <v>25</v>
      </c>
      <c r="R19" s="44">
        <v>200</v>
      </c>
      <c r="S19" s="44">
        <v>149.15</v>
      </c>
      <c r="T19" s="45">
        <f>(S19/R19)*100</f>
        <v>74.575000000000003</v>
      </c>
      <c r="U19" s="59">
        <v>177</v>
      </c>
      <c r="V19" s="44">
        <v>55</v>
      </c>
      <c r="W19" s="48">
        <f>(V19/U19)*100</f>
        <v>31.073446327683619</v>
      </c>
      <c r="X19" s="59">
        <v>149.99999999999997</v>
      </c>
      <c r="Y19" s="44">
        <v>125.89999999999999</v>
      </c>
      <c r="Z19" s="45">
        <f>(Y19/X19)*100</f>
        <v>83.933333333333351</v>
      </c>
      <c r="AA19" s="49">
        <v>200</v>
      </c>
      <c r="AB19" s="49">
        <v>221</v>
      </c>
      <c r="AC19" s="45">
        <f t="shared" si="6"/>
        <v>110.5</v>
      </c>
      <c r="AD19" s="50">
        <v>256</v>
      </c>
      <c r="AE19" s="51">
        <v>248</v>
      </c>
      <c r="AF19" s="45">
        <f t="shared" si="7"/>
        <v>96.875</v>
      </c>
      <c r="AG19" s="49">
        <v>98</v>
      </c>
      <c r="AH19" s="49">
        <v>92.7</v>
      </c>
      <c r="AI19" s="48">
        <f t="shared" si="8"/>
        <v>94.591836734693885</v>
      </c>
      <c r="AJ19" s="50">
        <v>150</v>
      </c>
      <c r="AK19" s="49">
        <v>150</v>
      </c>
      <c r="AL19" s="48">
        <f t="shared" si="9"/>
        <v>100</v>
      </c>
      <c r="AM19" s="50">
        <v>130</v>
      </c>
      <c r="AN19" s="49">
        <v>129.94999999999999</v>
      </c>
      <c r="AO19" s="48">
        <f t="shared" si="10"/>
        <v>99.961538461538453</v>
      </c>
      <c r="AP19" s="50">
        <v>130</v>
      </c>
      <c r="AQ19" s="49">
        <v>130</v>
      </c>
      <c r="AR19" s="48">
        <f t="shared" si="11"/>
        <v>100</v>
      </c>
      <c r="AS19" s="50">
        <v>148</v>
      </c>
      <c r="AT19" s="49">
        <v>130</v>
      </c>
      <c r="AU19" s="48">
        <f t="shared" si="12"/>
        <v>87.837837837837839</v>
      </c>
      <c r="AV19" s="52">
        <v>149.99999999999997</v>
      </c>
      <c r="AW19" s="52">
        <v>125.89999999999999</v>
      </c>
      <c r="AX19" s="53">
        <f>(AW19/AV19)*100</f>
        <v>83.933333333333351</v>
      </c>
      <c r="AY19" s="50">
        <v>134</v>
      </c>
      <c r="AZ19" s="49">
        <v>100.036</v>
      </c>
      <c r="BA19" s="48">
        <f t="shared" si="13"/>
        <v>74.653731343283582</v>
      </c>
      <c r="BB19" s="54">
        <v>467.928</v>
      </c>
      <c r="BC19" s="55">
        <v>404.709</v>
      </c>
      <c r="BD19" s="48">
        <f>(BC19/BB19)*100</f>
        <v>86.48958814176541</v>
      </c>
      <c r="BE19" s="48"/>
      <c r="BF19" s="31">
        <v>10</v>
      </c>
      <c r="BG19" s="32" t="s">
        <v>26</v>
      </c>
      <c r="BH19" s="54">
        <v>645</v>
      </c>
      <c r="BI19" s="55">
        <v>469.09999999999997</v>
      </c>
      <c r="BJ19" s="56">
        <f>(BI19/BH19)*100</f>
        <v>72.728682170542641</v>
      </c>
      <c r="BK19" s="54">
        <v>871</v>
      </c>
      <c r="BL19" s="55">
        <v>723.25</v>
      </c>
      <c r="BM19" s="57">
        <f t="shared" si="14"/>
        <v>83.036739380022965</v>
      </c>
    </row>
    <row r="20" spans="1:65" ht="15" x14ac:dyDescent="0.2">
      <c r="A20" s="31">
        <v>11</v>
      </c>
      <c r="B20" s="32" t="s">
        <v>27</v>
      </c>
      <c r="C20" s="33">
        <v>500</v>
      </c>
      <c r="D20" s="34">
        <v>0</v>
      </c>
      <c r="E20" s="35">
        <f t="shared" si="0"/>
        <v>0</v>
      </c>
      <c r="F20" s="36">
        <v>150</v>
      </c>
      <c r="G20" s="34">
        <v>0</v>
      </c>
      <c r="H20" s="37">
        <f t="shared" si="1"/>
        <v>0</v>
      </c>
      <c r="I20" s="38">
        <v>1000</v>
      </c>
      <c r="J20" s="38">
        <v>95</v>
      </c>
      <c r="K20" s="39">
        <f t="shared" si="2"/>
        <v>9.5</v>
      </c>
      <c r="L20" s="40">
        <v>1000</v>
      </c>
      <c r="M20" s="43">
        <v>0</v>
      </c>
      <c r="N20" s="41">
        <f t="shared" si="3"/>
        <v>0</v>
      </c>
      <c r="O20" s="42">
        <v>1000</v>
      </c>
      <c r="P20" s="43">
        <v>40</v>
      </c>
      <c r="Q20" s="41">
        <f t="shared" si="4"/>
        <v>4</v>
      </c>
      <c r="R20" s="44">
        <v>100</v>
      </c>
      <c r="S20" s="44">
        <v>80</v>
      </c>
      <c r="T20" s="45">
        <f t="shared" si="5"/>
        <v>80</v>
      </c>
      <c r="U20" s="46">
        <v>110</v>
      </c>
      <c r="V20" s="47">
        <v>70</v>
      </c>
      <c r="W20" s="48">
        <f t="shared" si="15"/>
        <v>63.636363636363633</v>
      </c>
      <c r="X20" s="46">
        <v>120</v>
      </c>
      <c r="Y20" s="47">
        <v>64</v>
      </c>
      <c r="Z20" s="45">
        <f t="shared" si="16"/>
        <v>53.333333333333336</v>
      </c>
      <c r="AA20" s="49">
        <v>150</v>
      </c>
      <c r="AB20" s="49">
        <v>15</v>
      </c>
      <c r="AC20" s="45">
        <f t="shared" si="6"/>
        <v>10</v>
      </c>
      <c r="AD20" s="50">
        <v>0</v>
      </c>
      <c r="AE20" s="51">
        <v>0</v>
      </c>
      <c r="AF20" s="63" t="s">
        <v>28</v>
      </c>
      <c r="AG20" s="49">
        <v>0</v>
      </c>
      <c r="AH20" s="49">
        <v>0</v>
      </c>
      <c r="AI20" s="64" t="s">
        <v>28</v>
      </c>
      <c r="AJ20" s="50">
        <v>30</v>
      </c>
      <c r="AK20" s="49">
        <v>25</v>
      </c>
      <c r="AL20" s="48">
        <f t="shared" si="9"/>
        <v>83.333333333333343</v>
      </c>
      <c r="AM20" s="50">
        <v>10</v>
      </c>
      <c r="AN20" s="49">
        <v>10</v>
      </c>
      <c r="AO20" s="48">
        <f t="shared" si="10"/>
        <v>100</v>
      </c>
      <c r="AP20" s="50">
        <v>13</v>
      </c>
      <c r="AQ20" s="49">
        <v>12.5</v>
      </c>
      <c r="AR20" s="48">
        <f t="shared" si="11"/>
        <v>96.15384615384616</v>
      </c>
      <c r="AS20" s="50">
        <v>25</v>
      </c>
      <c r="AT20" s="49">
        <v>29</v>
      </c>
      <c r="AU20" s="48">
        <f t="shared" si="12"/>
        <v>115.99999999999999</v>
      </c>
      <c r="AV20" s="52">
        <v>120</v>
      </c>
      <c r="AW20" s="52">
        <v>64</v>
      </c>
      <c r="AX20" s="53">
        <f t="shared" si="17"/>
        <v>53.333333333333336</v>
      </c>
      <c r="AY20" s="50">
        <v>24</v>
      </c>
      <c r="AZ20" s="49">
        <v>22.55</v>
      </c>
      <c r="BA20" s="48">
        <f t="shared" si="13"/>
        <v>93.958333333333329</v>
      </c>
      <c r="BB20" s="54">
        <v>80.730999999999995</v>
      </c>
      <c r="BC20" s="55">
        <v>40.450000000000003</v>
      </c>
      <c r="BD20" s="48">
        <f>(BC20/BB20)*100</f>
        <v>50.104668590752013</v>
      </c>
      <c r="BE20" s="48"/>
      <c r="BF20" s="31">
        <v>11</v>
      </c>
      <c r="BG20" s="32" t="s">
        <v>27</v>
      </c>
      <c r="BH20" s="54">
        <v>50</v>
      </c>
      <c r="BI20" s="55">
        <v>30.450000000000003</v>
      </c>
      <c r="BJ20" s="56">
        <f>(BI20/BH20)*100</f>
        <v>60.900000000000013</v>
      </c>
      <c r="BK20" s="54">
        <v>36</v>
      </c>
      <c r="BL20" s="55">
        <v>27.6</v>
      </c>
      <c r="BM20" s="57">
        <f t="shared" si="14"/>
        <v>76.666666666666671</v>
      </c>
    </row>
    <row r="21" spans="1:65" ht="15" x14ac:dyDescent="0.2">
      <c r="A21" s="31">
        <v>12</v>
      </c>
      <c r="B21" s="32" t="s">
        <v>29</v>
      </c>
      <c r="C21" s="33">
        <v>100000</v>
      </c>
      <c r="D21" s="34">
        <v>89349</v>
      </c>
      <c r="E21" s="35">
        <f t="shared" si="0"/>
        <v>89.349000000000004</v>
      </c>
      <c r="F21" s="36">
        <v>146000</v>
      </c>
      <c r="G21" s="34">
        <v>154544</v>
      </c>
      <c r="H21" s="37">
        <f t="shared" si="1"/>
        <v>105.85205479452055</v>
      </c>
      <c r="I21" s="38">
        <v>150000</v>
      </c>
      <c r="J21" s="38">
        <v>245826.05</v>
      </c>
      <c r="K21" s="39">
        <f t="shared" si="2"/>
        <v>163.88403333333332</v>
      </c>
      <c r="L21" s="40">
        <v>339999.99999999994</v>
      </c>
      <c r="M21" s="38">
        <v>249609.2</v>
      </c>
      <c r="N21" s="41">
        <f t="shared" si="3"/>
        <v>73.414470588235318</v>
      </c>
      <c r="O21" s="42">
        <v>374000</v>
      </c>
      <c r="P21" s="43">
        <v>259734.50000099992</v>
      </c>
      <c r="Q21" s="41">
        <f t="shared" si="4"/>
        <v>69.447727272994626</v>
      </c>
      <c r="R21" s="44">
        <v>398000</v>
      </c>
      <c r="S21" s="44">
        <v>267329.2</v>
      </c>
      <c r="T21" s="45">
        <f t="shared" si="5"/>
        <v>67.168140703517594</v>
      </c>
      <c r="U21" s="46">
        <v>287880</v>
      </c>
      <c r="V21" s="47">
        <v>314535</v>
      </c>
      <c r="W21" s="48">
        <f t="shared" si="15"/>
        <v>109.25906627761567</v>
      </c>
      <c r="X21" s="46">
        <v>335300</v>
      </c>
      <c r="Y21" s="47">
        <v>305705</v>
      </c>
      <c r="Z21" s="45">
        <f t="shared" si="16"/>
        <v>91.173575902177149</v>
      </c>
      <c r="AA21" s="49">
        <v>331600</v>
      </c>
      <c r="AB21" s="49">
        <v>302784.45</v>
      </c>
      <c r="AC21" s="45">
        <f t="shared" si="6"/>
        <v>91.310147768395666</v>
      </c>
      <c r="AD21" s="50">
        <v>367509</v>
      </c>
      <c r="AE21" s="51">
        <v>357154.5</v>
      </c>
      <c r="AF21" s="45">
        <f>(AE21/AD21)*100</f>
        <v>97.182517979151527</v>
      </c>
      <c r="AG21" s="49">
        <v>342912</v>
      </c>
      <c r="AH21" s="49">
        <v>318983.10000000003</v>
      </c>
      <c r="AI21" s="48">
        <f>(AH21/AG21)*100</f>
        <v>93.021854003359465</v>
      </c>
      <c r="AJ21" s="50">
        <v>302294</v>
      </c>
      <c r="AK21" s="49">
        <v>297209.38</v>
      </c>
      <c r="AL21" s="48">
        <f>(AK21/AJ21)*100</f>
        <v>98.317988448331761</v>
      </c>
      <c r="AM21" s="50">
        <v>290494</v>
      </c>
      <c r="AN21" s="49">
        <v>284500.92</v>
      </c>
      <c r="AO21" s="48">
        <f>(AN21/AM21)*100</f>
        <v>97.936935014148304</v>
      </c>
      <c r="AP21" s="50">
        <v>358048</v>
      </c>
      <c r="AQ21" s="49">
        <v>358045.76299999998</v>
      </c>
      <c r="AR21" s="48">
        <f>(AQ21/AP21)*100</f>
        <v>99.999375223433731</v>
      </c>
      <c r="AS21" s="50">
        <v>26886</v>
      </c>
      <c r="AT21" s="49">
        <v>348413.6</v>
      </c>
      <c r="AU21" s="48">
        <f>(AT21/AS21)*100</f>
        <v>1295.892285948077</v>
      </c>
      <c r="AV21" s="52">
        <v>335300</v>
      </c>
      <c r="AW21" s="52">
        <v>305705</v>
      </c>
      <c r="AX21" s="53">
        <f t="shared" si="17"/>
        <v>91.173575902177149</v>
      </c>
      <c r="AY21" s="50">
        <v>402077</v>
      </c>
      <c r="AZ21" s="49">
        <v>394247.17499999999</v>
      </c>
      <c r="BA21" s="48">
        <f>(AZ21/AY21)*100</f>
        <v>98.052655337161781</v>
      </c>
      <c r="BB21" s="54">
        <v>338686.14600000001</v>
      </c>
      <c r="BC21" s="55">
        <v>263217.75077000004</v>
      </c>
      <c r="BD21" s="48">
        <f t="shared" si="18"/>
        <v>77.717306680149832</v>
      </c>
      <c r="BE21" s="48"/>
      <c r="BF21" s="31">
        <v>12</v>
      </c>
      <c r="BG21" s="32" t="s">
        <v>29</v>
      </c>
      <c r="BH21" s="54">
        <v>475139</v>
      </c>
      <c r="BI21" s="55">
        <v>367985.45</v>
      </c>
      <c r="BJ21" s="56">
        <f t="shared" si="19"/>
        <v>77.447957334590512</v>
      </c>
      <c r="BK21" s="54">
        <v>463779</v>
      </c>
      <c r="BL21" s="55">
        <v>346045.89999999991</v>
      </c>
      <c r="BM21" s="57">
        <f t="shared" si="14"/>
        <v>74.61439608089195</v>
      </c>
    </row>
    <row r="22" spans="1:65" ht="15" x14ac:dyDescent="0.2">
      <c r="A22" s="31">
        <v>13</v>
      </c>
      <c r="B22" s="32" t="s">
        <v>30</v>
      </c>
      <c r="C22" s="33">
        <v>135000</v>
      </c>
      <c r="D22" s="34">
        <v>95159.5</v>
      </c>
      <c r="E22" s="35">
        <f t="shared" si="0"/>
        <v>70.488518518518518</v>
      </c>
      <c r="F22" s="36">
        <v>171000</v>
      </c>
      <c r="G22" s="34">
        <v>170884</v>
      </c>
      <c r="H22" s="37">
        <f t="shared" si="1"/>
        <v>99.932163742690065</v>
      </c>
      <c r="I22" s="38">
        <v>260000</v>
      </c>
      <c r="J22" s="38">
        <v>235214.9</v>
      </c>
      <c r="K22" s="39">
        <f t="shared" si="2"/>
        <v>90.467269230769233</v>
      </c>
      <c r="L22" s="40">
        <v>324000</v>
      </c>
      <c r="M22" s="38">
        <v>229321.7</v>
      </c>
      <c r="N22" s="41">
        <f t="shared" si="3"/>
        <v>70.778302469135795</v>
      </c>
      <c r="O22" s="42">
        <v>370000</v>
      </c>
      <c r="P22" s="43">
        <v>278172.85000000003</v>
      </c>
      <c r="Q22" s="41">
        <f t="shared" si="4"/>
        <v>75.181851351351355</v>
      </c>
      <c r="R22" s="44">
        <v>421700</v>
      </c>
      <c r="S22" s="44">
        <v>386229.93000000005</v>
      </c>
      <c r="T22" s="45">
        <f t="shared" si="5"/>
        <v>91.588790609437993</v>
      </c>
      <c r="U22" s="46">
        <v>339270</v>
      </c>
      <c r="V22" s="47">
        <v>356539</v>
      </c>
      <c r="W22" s="48">
        <f t="shared" si="15"/>
        <v>105.09004627582752</v>
      </c>
      <c r="X22" s="46">
        <v>427300</v>
      </c>
      <c r="Y22" s="47">
        <v>402895</v>
      </c>
      <c r="Z22" s="45">
        <f t="shared" si="16"/>
        <v>94.288556049613859</v>
      </c>
      <c r="AA22" s="49">
        <v>427000</v>
      </c>
      <c r="AB22" s="49">
        <v>406993</v>
      </c>
      <c r="AC22" s="45">
        <f t="shared" si="6"/>
        <v>95.314519906323184</v>
      </c>
      <c r="AD22" s="50">
        <v>434952</v>
      </c>
      <c r="AE22" s="51">
        <v>419789</v>
      </c>
      <c r="AF22" s="45">
        <f>(AE22/AD22)*100</f>
        <v>96.513868196950469</v>
      </c>
      <c r="AG22" s="49">
        <v>460582</v>
      </c>
      <c r="AH22" s="49">
        <v>434659</v>
      </c>
      <c r="AI22" s="48">
        <f>(AH22/AG22)*100</f>
        <v>94.371686257821636</v>
      </c>
      <c r="AJ22" s="50">
        <v>417740</v>
      </c>
      <c r="AK22" s="49">
        <v>401034.64999999997</v>
      </c>
      <c r="AL22" s="48">
        <f>(AK22/AJ22)*100</f>
        <v>96.001017379231087</v>
      </c>
      <c r="AM22" s="50">
        <v>347270</v>
      </c>
      <c r="AN22" s="49">
        <v>346734.77999999997</v>
      </c>
      <c r="AO22" s="48">
        <f>(AN22/AM22)*100</f>
        <v>99.845877847208214</v>
      </c>
      <c r="AP22" s="50">
        <v>434731</v>
      </c>
      <c r="AQ22" s="49">
        <v>433636.41149999999</v>
      </c>
      <c r="AR22" s="48">
        <f>(AQ22/AP22)*100</f>
        <v>99.748214758091777</v>
      </c>
      <c r="AS22" s="50">
        <v>390996</v>
      </c>
      <c r="AT22" s="49">
        <v>424413.60000000009</v>
      </c>
      <c r="AU22" s="48">
        <f>(AT22/AS22)*100</f>
        <v>108.54678820243689</v>
      </c>
      <c r="AV22" s="52">
        <v>427300</v>
      </c>
      <c r="AW22" s="52">
        <v>402895</v>
      </c>
      <c r="AX22" s="53">
        <f t="shared" si="17"/>
        <v>94.288556049613859</v>
      </c>
      <c r="AY22" s="50">
        <v>493219</v>
      </c>
      <c r="AZ22" s="49">
        <v>482552.61</v>
      </c>
      <c r="BA22" s="48">
        <f>(AZ22/AY22)*100</f>
        <v>97.837392720069587</v>
      </c>
      <c r="BB22" s="54">
        <v>420098.75</v>
      </c>
      <c r="BC22" s="55">
        <v>347190.89879999997</v>
      </c>
      <c r="BD22" s="48">
        <f t="shared" si="18"/>
        <v>82.64506828454023</v>
      </c>
      <c r="BE22" s="48"/>
      <c r="BF22" s="31">
        <v>13</v>
      </c>
      <c r="BG22" s="32" t="s">
        <v>30</v>
      </c>
      <c r="BH22" s="54">
        <v>640510</v>
      </c>
      <c r="BI22" s="55">
        <v>562943.70000000007</v>
      </c>
      <c r="BJ22" s="56">
        <f t="shared" si="19"/>
        <v>87.889915848308391</v>
      </c>
      <c r="BK22" s="54">
        <v>594267</v>
      </c>
      <c r="BL22" s="55">
        <v>481160.95</v>
      </c>
      <c r="BM22" s="57">
        <f t="shared" si="14"/>
        <v>80.96713261883967</v>
      </c>
    </row>
    <row r="23" spans="1:65" ht="15" x14ac:dyDescent="0.2">
      <c r="A23" s="31">
        <v>14</v>
      </c>
      <c r="B23" s="32" t="s">
        <v>31</v>
      </c>
      <c r="C23" s="33">
        <v>17500</v>
      </c>
      <c r="D23" s="34">
        <v>6925</v>
      </c>
      <c r="E23" s="35">
        <f t="shared" si="0"/>
        <v>39.571428571428577</v>
      </c>
      <c r="F23" s="36">
        <v>13150</v>
      </c>
      <c r="G23" s="34">
        <v>14293</v>
      </c>
      <c r="H23" s="37">
        <f t="shared" si="1"/>
        <v>108.69201520912549</v>
      </c>
      <c r="I23" s="38">
        <v>40000</v>
      </c>
      <c r="J23" s="38">
        <v>17285</v>
      </c>
      <c r="K23" s="39">
        <f t="shared" si="2"/>
        <v>43.212499999999999</v>
      </c>
      <c r="L23" s="40">
        <v>40000</v>
      </c>
      <c r="M23" s="38">
        <v>12850</v>
      </c>
      <c r="N23" s="41">
        <f t="shared" si="3"/>
        <v>32.125</v>
      </c>
      <c r="O23" s="42">
        <v>30000</v>
      </c>
      <c r="P23" s="43">
        <v>16421.599999999999</v>
      </c>
      <c r="Q23" s="41">
        <f t="shared" si="4"/>
        <v>54.73866666666666</v>
      </c>
      <c r="R23" s="44">
        <v>26000</v>
      </c>
      <c r="S23" s="44">
        <v>21981.5</v>
      </c>
      <c r="T23" s="45">
        <f t="shared" si="5"/>
        <v>84.544230769230765</v>
      </c>
      <c r="U23" s="46">
        <v>21260</v>
      </c>
      <c r="V23" s="47">
        <v>21437</v>
      </c>
      <c r="W23" s="48">
        <f t="shared" si="15"/>
        <v>100.83254938852303</v>
      </c>
      <c r="X23" s="46">
        <v>24499.999999999996</v>
      </c>
      <c r="Y23" s="47">
        <v>22190</v>
      </c>
      <c r="Z23" s="45">
        <f t="shared" si="16"/>
        <v>90.571428571428584</v>
      </c>
      <c r="AA23" s="49">
        <v>25000</v>
      </c>
      <c r="AB23" s="49">
        <v>26381</v>
      </c>
      <c r="AC23" s="45">
        <f t="shared" si="6"/>
        <v>105.524</v>
      </c>
      <c r="AD23" s="50">
        <v>25334</v>
      </c>
      <c r="AE23" s="51">
        <v>25384</v>
      </c>
      <c r="AF23" s="45">
        <f>(AE23/AD23)*100</f>
        <v>100.1973632272835</v>
      </c>
      <c r="AG23" s="49">
        <v>28418</v>
      </c>
      <c r="AH23" s="49">
        <v>27158.5</v>
      </c>
      <c r="AI23" s="48">
        <f>(AH23/AG23)*100</f>
        <v>95.567949890914207</v>
      </c>
      <c r="AJ23" s="50">
        <v>26080</v>
      </c>
      <c r="AK23" s="49">
        <v>24469.800000000003</v>
      </c>
      <c r="AL23" s="48">
        <f>(AK23/AJ23)*100</f>
        <v>93.825920245398791</v>
      </c>
      <c r="AM23" s="50">
        <v>24350</v>
      </c>
      <c r="AN23" s="49">
        <v>24153.299999999996</v>
      </c>
      <c r="AO23" s="48">
        <f>(AN23/AM23)*100</f>
        <v>99.192197125256655</v>
      </c>
      <c r="AP23" s="50">
        <v>26127</v>
      </c>
      <c r="AQ23" s="49">
        <v>26035.3315</v>
      </c>
      <c r="AR23" s="48">
        <f>(AQ23/AP23)*100</f>
        <v>99.649142649366553</v>
      </c>
      <c r="AS23" s="50">
        <v>26122</v>
      </c>
      <c r="AT23" s="49">
        <v>22930.1</v>
      </c>
      <c r="AU23" s="48">
        <f>(AT23/AS23)*100</f>
        <v>87.780797794962098</v>
      </c>
      <c r="AV23" s="52">
        <v>24499.999999999996</v>
      </c>
      <c r="AW23" s="52">
        <v>22190</v>
      </c>
      <c r="AX23" s="53">
        <f t="shared" si="17"/>
        <v>90.571428571428584</v>
      </c>
      <c r="AY23" s="50">
        <v>28646</v>
      </c>
      <c r="AZ23" s="49">
        <v>28331.43</v>
      </c>
      <c r="BA23" s="48">
        <f>(AZ23/AY23)*100</f>
        <v>98.901871116386232</v>
      </c>
      <c r="BB23" s="54">
        <v>34752.370999999999</v>
      </c>
      <c r="BC23" s="55">
        <v>23513.985999999997</v>
      </c>
      <c r="BD23" s="48">
        <f t="shared" si="18"/>
        <v>67.661530201781048</v>
      </c>
      <c r="BE23" s="48"/>
      <c r="BF23" s="31">
        <v>14</v>
      </c>
      <c r="BG23" s="32" t="s">
        <v>31</v>
      </c>
      <c r="BH23" s="54">
        <v>42411</v>
      </c>
      <c r="BI23" s="55">
        <v>30135.95</v>
      </c>
      <c r="BJ23" s="56">
        <f t="shared" si="19"/>
        <v>71.056919195491744</v>
      </c>
      <c r="BK23" s="54">
        <v>36046</v>
      </c>
      <c r="BL23" s="55">
        <v>25413</v>
      </c>
      <c r="BM23" s="57">
        <f t="shared" si="14"/>
        <v>70.50158131276703</v>
      </c>
    </row>
    <row r="24" spans="1:65" ht="15" x14ac:dyDescent="0.2">
      <c r="A24" s="31">
        <v>15</v>
      </c>
      <c r="B24" s="32" t="s">
        <v>32</v>
      </c>
      <c r="C24" s="33">
        <v>215000</v>
      </c>
      <c r="D24" s="34">
        <v>207379.5</v>
      </c>
      <c r="E24" s="35">
        <f t="shared" si="0"/>
        <v>96.45558139534883</v>
      </c>
      <c r="F24" s="36">
        <v>304680</v>
      </c>
      <c r="G24" s="34">
        <v>306966</v>
      </c>
      <c r="H24" s="37">
        <f t="shared" si="1"/>
        <v>100.75029539188658</v>
      </c>
      <c r="I24" s="38">
        <v>320000</v>
      </c>
      <c r="J24" s="38">
        <v>362002.5</v>
      </c>
      <c r="K24" s="39">
        <f t="shared" si="2"/>
        <v>113.12578124999999</v>
      </c>
      <c r="L24" s="40">
        <v>474900</v>
      </c>
      <c r="M24" s="38">
        <v>347060.75</v>
      </c>
      <c r="N24" s="41">
        <f t="shared" si="3"/>
        <v>73.080806485575906</v>
      </c>
      <c r="O24" s="42">
        <v>506500</v>
      </c>
      <c r="P24" s="43">
        <v>433539.18900000001</v>
      </c>
      <c r="Q24" s="41">
        <f t="shared" si="4"/>
        <v>85.595101480750245</v>
      </c>
      <c r="R24" s="44">
        <v>568400</v>
      </c>
      <c r="S24" s="44">
        <v>516738.07</v>
      </c>
      <c r="T24" s="45">
        <f t="shared" si="5"/>
        <v>90.910990499648136</v>
      </c>
      <c r="U24" s="46">
        <v>499250</v>
      </c>
      <c r="V24" s="47">
        <v>536284</v>
      </c>
      <c r="W24" s="48">
        <f t="shared" si="15"/>
        <v>107.41792689033551</v>
      </c>
      <c r="X24" s="46">
        <v>599300</v>
      </c>
      <c r="Y24" s="47">
        <v>580412</v>
      </c>
      <c r="Z24" s="45">
        <f t="shared" si="16"/>
        <v>96.848323043550806</v>
      </c>
      <c r="AA24" s="49">
        <v>599000</v>
      </c>
      <c r="AB24" s="49">
        <v>594595</v>
      </c>
      <c r="AC24" s="45">
        <f t="shared" si="6"/>
        <v>99.264607679465783</v>
      </c>
      <c r="AD24" s="50">
        <v>627381</v>
      </c>
      <c r="AE24" s="51">
        <v>619427</v>
      </c>
      <c r="AF24" s="45">
        <f>(AE24/AD24)*100</f>
        <v>98.732189849549158</v>
      </c>
      <c r="AG24" s="49">
        <v>657991</v>
      </c>
      <c r="AH24" s="49">
        <v>642145</v>
      </c>
      <c r="AI24" s="48">
        <f>(AH24/AG24)*100</f>
        <v>97.591760373622122</v>
      </c>
      <c r="AJ24" s="50">
        <v>633530</v>
      </c>
      <c r="AK24" s="49">
        <v>624803.25000000012</v>
      </c>
      <c r="AL24" s="48">
        <f>(AK24/AJ24)*100</f>
        <v>98.622519849099504</v>
      </c>
      <c r="AM24" s="50">
        <v>590710</v>
      </c>
      <c r="AN24" s="49">
        <v>586231.89</v>
      </c>
      <c r="AO24" s="48">
        <f>(AN24/AM24)*100</f>
        <v>99.241910582180765</v>
      </c>
      <c r="AP24" s="50">
        <v>597566</v>
      </c>
      <c r="AQ24" s="49">
        <v>596014.15</v>
      </c>
      <c r="AR24" s="48">
        <f>(AQ24/AP24)*100</f>
        <v>99.740304836620567</v>
      </c>
      <c r="AS24" s="50">
        <v>475741</v>
      </c>
      <c r="AT24" s="49">
        <v>606464.49999999988</v>
      </c>
      <c r="AU24" s="48">
        <f>(AT24/AS24)*100</f>
        <v>127.47787136277931</v>
      </c>
      <c r="AV24" s="52">
        <v>599300</v>
      </c>
      <c r="AW24" s="52">
        <v>580412</v>
      </c>
      <c r="AX24" s="53">
        <f t="shared" si="17"/>
        <v>96.848323043550806</v>
      </c>
      <c r="AY24" s="50">
        <v>694838</v>
      </c>
      <c r="AZ24" s="49">
        <v>687219.86</v>
      </c>
      <c r="BA24" s="48">
        <f>(AZ24/AY24)*100</f>
        <v>98.90360918660177</v>
      </c>
      <c r="BB24" s="54">
        <v>608601.52300000004</v>
      </c>
      <c r="BC24" s="55">
        <v>561805.23699999996</v>
      </c>
      <c r="BD24" s="48">
        <f t="shared" si="18"/>
        <v>92.310849672323272</v>
      </c>
      <c r="BE24" s="48"/>
      <c r="BF24" s="31">
        <v>15</v>
      </c>
      <c r="BG24" s="32" t="s">
        <v>32</v>
      </c>
      <c r="BH24" s="54">
        <v>832370</v>
      </c>
      <c r="BI24" s="55">
        <v>749808.79999999981</v>
      </c>
      <c r="BJ24" s="56">
        <f t="shared" si="19"/>
        <v>90.081189855472914</v>
      </c>
      <c r="BK24" s="54">
        <v>825270</v>
      </c>
      <c r="BL24" s="55">
        <v>674933.7</v>
      </c>
      <c r="BM24" s="57">
        <f t="shared" si="14"/>
        <v>81.783379984732264</v>
      </c>
    </row>
    <row r="25" spans="1:65" ht="15" x14ac:dyDescent="0.2">
      <c r="A25" s="31">
        <v>16</v>
      </c>
      <c r="B25" s="32" t="s">
        <v>33</v>
      </c>
      <c r="C25" s="33">
        <v>19500</v>
      </c>
      <c r="D25" s="34">
        <v>10330</v>
      </c>
      <c r="E25" s="35">
        <f>(D25/C25)*100</f>
        <v>52.974358974358971</v>
      </c>
      <c r="F25" s="36">
        <v>14900</v>
      </c>
      <c r="G25" s="34">
        <v>15888</v>
      </c>
      <c r="H25" s="37">
        <f>(G25/F25)*100</f>
        <v>106.63087248322147</v>
      </c>
      <c r="I25" s="38">
        <v>30000</v>
      </c>
      <c r="J25" s="38">
        <v>29250.400000000001</v>
      </c>
      <c r="K25" s="39">
        <f>(J25/I25)*100</f>
        <v>97.501333333333335</v>
      </c>
      <c r="L25" s="40">
        <v>40000</v>
      </c>
      <c r="M25" s="38">
        <v>23471.5</v>
      </c>
      <c r="N25" s="41">
        <f>(M25/L25)*100</f>
        <v>58.678750000000001</v>
      </c>
      <c r="O25" s="42">
        <v>50000</v>
      </c>
      <c r="P25" s="43">
        <v>21874.400000000001</v>
      </c>
      <c r="Q25" s="41">
        <f>(P25/O25)*100</f>
        <v>43.748800000000003</v>
      </c>
      <c r="R25" s="44">
        <v>37400</v>
      </c>
      <c r="S25" s="44">
        <v>26213</v>
      </c>
      <c r="T25" s="45">
        <f>(S25/R25)*100</f>
        <v>70.088235294117652</v>
      </c>
      <c r="U25" s="59">
        <v>21340</v>
      </c>
      <c r="V25" s="44">
        <v>20149</v>
      </c>
      <c r="W25" s="48">
        <f>(V25/U25)*100</f>
        <v>94.418931583880038</v>
      </c>
      <c r="X25" s="59">
        <v>28000</v>
      </c>
      <c r="Y25" s="44">
        <v>25220</v>
      </c>
      <c r="Z25" s="45">
        <f>(Y25/X25)*100</f>
        <v>90.071428571428569</v>
      </c>
      <c r="AA25" s="49">
        <v>28000</v>
      </c>
      <c r="AB25" s="49">
        <v>26281</v>
      </c>
      <c r="AC25" s="45">
        <f t="shared" si="6"/>
        <v>93.86071428571428</v>
      </c>
      <c r="AD25" s="50">
        <v>30864</v>
      </c>
      <c r="AE25" s="51">
        <v>29035</v>
      </c>
      <c r="AF25" s="45">
        <f>(AE25/AD25)*100</f>
        <v>94.074002073613272</v>
      </c>
      <c r="AG25" s="49">
        <v>30857</v>
      </c>
      <c r="AH25" s="49">
        <v>30291</v>
      </c>
      <c r="AI25" s="48">
        <f>(AH25/AG25)*100</f>
        <v>98.165732248760406</v>
      </c>
      <c r="AJ25" s="50">
        <v>31090</v>
      </c>
      <c r="AK25" s="49">
        <v>27820.199999999997</v>
      </c>
      <c r="AL25" s="48">
        <f>(AK25/AJ25)*100</f>
        <v>89.482791894499826</v>
      </c>
      <c r="AM25" s="50">
        <v>27800</v>
      </c>
      <c r="AN25" s="49">
        <v>25745.95</v>
      </c>
      <c r="AO25" s="48">
        <f>(AN25/AM25)*100</f>
        <v>92.6113309352518</v>
      </c>
      <c r="AP25" s="50">
        <v>30500</v>
      </c>
      <c r="AQ25" s="49">
        <v>30500.000000000004</v>
      </c>
      <c r="AR25" s="48">
        <f>(AQ25/AP25)*100</f>
        <v>100.00000000000003</v>
      </c>
      <c r="AS25" s="50">
        <v>682107</v>
      </c>
      <c r="AT25" s="49">
        <v>22927.350000000002</v>
      </c>
      <c r="AU25" s="48">
        <f>(AT25/AS25)*100</f>
        <v>3.3612541727324308</v>
      </c>
      <c r="AV25" s="52">
        <v>28000</v>
      </c>
      <c r="AW25" s="52">
        <v>25220</v>
      </c>
      <c r="AX25" s="53">
        <f>(AW25/AV25)*100</f>
        <v>90.071428571428569</v>
      </c>
      <c r="AY25" s="50">
        <v>27967</v>
      </c>
      <c r="AZ25" s="49">
        <v>26699.681999999997</v>
      </c>
      <c r="BA25" s="48">
        <f>(AZ25/AY25)*100</f>
        <v>95.468523617120169</v>
      </c>
      <c r="BB25" s="54">
        <v>55833.245000000003</v>
      </c>
      <c r="BC25" s="55">
        <v>27842.764999999999</v>
      </c>
      <c r="BD25" s="48">
        <f>(BC25/BB25)*100</f>
        <v>49.867717701165319</v>
      </c>
      <c r="BE25" s="48"/>
      <c r="BF25" s="31">
        <v>16</v>
      </c>
      <c r="BG25" s="32" t="s">
        <v>33</v>
      </c>
      <c r="BH25" s="54">
        <v>76113</v>
      </c>
      <c r="BI25" s="55">
        <v>43463.7</v>
      </c>
      <c r="BJ25" s="56">
        <f>(BI25/BH25)*100</f>
        <v>57.104174056994204</v>
      </c>
      <c r="BK25" s="54">
        <v>55129</v>
      </c>
      <c r="BL25" s="55">
        <v>39958.5</v>
      </c>
      <c r="BM25" s="57">
        <f t="shared" si="14"/>
        <v>72.481815378475929</v>
      </c>
    </row>
    <row r="26" spans="1:65" ht="15" x14ac:dyDescent="0.2">
      <c r="A26" s="31">
        <v>17</v>
      </c>
      <c r="B26" s="32" t="s">
        <v>34</v>
      </c>
      <c r="C26" s="33">
        <v>12500</v>
      </c>
      <c r="D26" s="34">
        <v>10895</v>
      </c>
      <c r="E26" s="35">
        <f t="shared" si="0"/>
        <v>87.160000000000011</v>
      </c>
      <c r="F26" s="36">
        <v>15650</v>
      </c>
      <c r="G26" s="34">
        <v>15205</v>
      </c>
      <c r="H26" s="37">
        <f t="shared" si="1"/>
        <v>97.156549520766774</v>
      </c>
      <c r="I26" s="61">
        <v>25000</v>
      </c>
      <c r="J26" s="38">
        <v>17021.2</v>
      </c>
      <c r="K26" s="39">
        <f t="shared" si="2"/>
        <v>68.084800000000001</v>
      </c>
      <c r="L26" s="62">
        <v>34999.999999999993</v>
      </c>
      <c r="M26" s="38">
        <v>16192.000000000002</v>
      </c>
      <c r="N26" s="41">
        <f t="shared" si="3"/>
        <v>46.262857142857158</v>
      </c>
      <c r="O26" s="42">
        <v>36000</v>
      </c>
      <c r="P26" s="43">
        <v>17974.099999999999</v>
      </c>
      <c r="Q26" s="41">
        <f t="shared" si="4"/>
        <v>49.928055555555552</v>
      </c>
      <c r="R26" s="44">
        <v>38694</v>
      </c>
      <c r="S26" s="44">
        <v>18831.05</v>
      </c>
      <c r="T26" s="45">
        <f t="shared" si="5"/>
        <v>48.666589135266449</v>
      </c>
      <c r="U26" s="46">
        <v>21110</v>
      </c>
      <c r="V26" s="47">
        <v>23004</v>
      </c>
      <c r="W26" s="48">
        <f t="shared" si="15"/>
        <v>108.9720511605874</v>
      </c>
      <c r="X26" s="46">
        <v>28499.999999999996</v>
      </c>
      <c r="Y26" s="47">
        <v>23097</v>
      </c>
      <c r="Z26" s="45">
        <f t="shared" si="16"/>
        <v>81.042105263157907</v>
      </c>
      <c r="AA26" s="49">
        <v>23300</v>
      </c>
      <c r="AB26" s="49">
        <v>22275.3</v>
      </c>
      <c r="AC26" s="45">
        <f t="shared" si="6"/>
        <v>95.602145922746772</v>
      </c>
      <c r="AD26" s="50">
        <v>23233</v>
      </c>
      <c r="AE26" s="51">
        <v>24215.5</v>
      </c>
      <c r="AF26" s="45">
        <f t="shared" ref="AF26:AF44" si="20">(AE26/AD26)*100</f>
        <v>104.22889854947704</v>
      </c>
      <c r="AG26" s="49">
        <v>25567</v>
      </c>
      <c r="AH26" s="49">
        <v>23723.5</v>
      </c>
      <c r="AI26" s="48">
        <f t="shared" ref="AI26:AI44" si="21">(AH26/AG26)*100</f>
        <v>92.789533382876371</v>
      </c>
      <c r="AJ26" s="50">
        <v>23950</v>
      </c>
      <c r="AK26" s="49">
        <v>23853.149999999998</v>
      </c>
      <c r="AL26" s="48">
        <f t="shared" ref="AL26:AL44" si="22">(AK26/AJ26)*100</f>
        <v>99.5956158663883</v>
      </c>
      <c r="AM26" s="50">
        <v>19340</v>
      </c>
      <c r="AN26" s="49">
        <v>19321.2</v>
      </c>
      <c r="AO26" s="48">
        <f t="shared" ref="AO26:AO44" si="23">(AN26/AM26)*100</f>
        <v>99.902792140641168</v>
      </c>
      <c r="AP26" s="50">
        <v>24288</v>
      </c>
      <c r="AQ26" s="49">
        <v>24150.9</v>
      </c>
      <c r="AR26" s="48">
        <f t="shared" ref="AR26:AR44" si="24">(AQ26/AP26)*100</f>
        <v>99.43552371541503</v>
      </c>
      <c r="AS26" s="50">
        <v>30631</v>
      </c>
      <c r="AT26" s="49">
        <v>28065.449999999997</v>
      </c>
      <c r="AU26" s="48">
        <f t="shared" ref="AU26:AU44" si="25">(AT26/AS26)*100</f>
        <v>91.624334824197689</v>
      </c>
      <c r="AV26" s="52">
        <v>28499.999999999996</v>
      </c>
      <c r="AW26" s="52">
        <v>23097</v>
      </c>
      <c r="AX26" s="53">
        <f t="shared" si="17"/>
        <v>81.042105263157907</v>
      </c>
      <c r="AY26" s="50">
        <v>30270</v>
      </c>
      <c r="AZ26" s="49">
        <v>25601.458999999999</v>
      </c>
      <c r="BA26" s="48">
        <f t="shared" ref="BA26:BA42" si="26">(AZ26/AY26)*100</f>
        <v>84.577003633961013</v>
      </c>
      <c r="BB26" s="54">
        <v>32043.981</v>
      </c>
      <c r="BC26" s="55">
        <v>20548.063000000002</v>
      </c>
      <c r="BD26" s="48">
        <f t="shared" si="18"/>
        <v>64.124563673908057</v>
      </c>
      <c r="BE26" s="48"/>
      <c r="BF26" s="31">
        <v>17</v>
      </c>
      <c r="BG26" s="32" t="s">
        <v>34</v>
      </c>
      <c r="BH26" s="54">
        <v>35563</v>
      </c>
      <c r="BI26" s="55">
        <v>24451.5</v>
      </c>
      <c r="BJ26" s="56">
        <f t="shared" si="19"/>
        <v>68.755448078058663</v>
      </c>
      <c r="BK26" s="54">
        <v>29312</v>
      </c>
      <c r="BL26" s="55">
        <v>22447.950000000004</v>
      </c>
      <c r="BM26" s="57">
        <f t="shared" si="14"/>
        <v>76.582798853711807</v>
      </c>
    </row>
    <row r="27" spans="1:65" ht="15" x14ac:dyDescent="0.2">
      <c r="A27" s="31">
        <v>18</v>
      </c>
      <c r="B27" s="32" t="s">
        <v>35</v>
      </c>
      <c r="C27" s="33">
        <v>5140</v>
      </c>
      <c r="D27" s="34">
        <v>7440</v>
      </c>
      <c r="E27" s="35">
        <f t="shared" si="0"/>
        <v>144.74708171206225</v>
      </c>
      <c r="F27" s="36">
        <v>11900</v>
      </c>
      <c r="G27" s="34">
        <v>9655</v>
      </c>
      <c r="H27" s="37">
        <f t="shared" si="1"/>
        <v>81.134453781512605</v>
      </c>
      <c r="I27" s="38">
        <v>30000</v>
      </c>
      <c r="J27" s="38">
        <v>16390.400000000001</v>
      </c>
      <c r="K27" s="39">
        <f t="shared" si="2"/>
        <v>54.634666666666675</v>
      </c>
      <c r="L27" s="40">
        <v>35000</v>
      </c>
      <c r="M27" s="38">
        <v>21899.3</v>
      </c>
      <c r="N27" s="41">
        <f t="shared" si="3"/>
        <v>62.569428571428567</v>
      </c>
      <c r="O27" s="42">
        <v>45000</v>
      </c>
      <c r="P27" s="43">
        <v>27870.5</v>
      </c>
      <c r="Q27" s="41">
        <f t="shared" si="4"/>
        <v>61.934444444444445</v>
      </c>
      <c r="R27" s="44">
        <v>47306</v>
      </c>
      <c r="S27" s="44">
        <v>27753.25</v>
      </c>
      <c r="T27" s="45">
        <f t="shared" si="5"/>
        <v>58.667505179047055</v>
      </c>
      <c r="U27" s="46">
        <v>38580</v>
      </c>
      <c r="V27" s="47">
        <v>42670</v>
      </c>
      <c r="W27" s="48">
        <f t="shared" si="15"/>
        <v>110.60134784862623</v>
      </c>
      <c r="X27" s="46">
        <v>44500</v>
      </c>
      <c r="Y27" s="47">
        <v>45966.349999999991</v>
      </c>
      <c r="Z27" s="45">
        <f t="shared" si="16"/>
        <v>103.29516853932583</v>
      </c>
      <c r="AA27" s="49">
        <v>45000</v>
      </c>
      <c r="AB27" s="49">
        <v>49537.399999999994</v>
      </c>
      <c r="AC27" s="45">
        <f t="shared" si="6"/>
        <v>110.08311111111109</v>
      </c>
      <c r="AD27" s="50">
        <v>46601</v>
      </c>
      <c r="AE27" s="51">
        <v>47593.149999999994</v>
      </c>
      <c r="AF27" s="45">
        <f t="shared" si="20"/>
        <v>102.1290315658462</v>
      </c>
      <c r="AG27" s="49">
        <v>59160</v>
      </c>
      <c r="AH27" s="49">
        <v>54046</v>
      </c>
      <c r="AI27" s="48">
        <f t="shared" si="21"/>
        <v>91.355645706558491</v>
      </c>
      <c r="AJ27" s="50">
        <v>54850</v>
      </c>
      <c r="AK27" s="49">
        <v>52289.03</v>
      </c>
      <c r="AL27" s="48">
        <f t="shared" si="22"/>
        <v>95.330957155879673</v>
      </c>
      <c r="AM27" s="50">
        <v>47620</v>
      </c>
      <c r="AN27" s="49">
        <v>47571.35</v>
      </c>
      <c r="AO27" s="48">
        <f t="shared" si="23"/>
        <v>99.89783704325913</v>
      </c>
      <c r="AP27" s="50">
        <v>53135</v>
      </c>
      <c r="AQ27" s="49">
        <v>53134.76999999999</v>
      </c>
      <c r="AR27" s="48">
        <f t="shared" si="24"/>
        <v>99.999567140302986</v>
      </c>
      <c r="AS27" s="50">
        <v>72691</v>
      </c>
      <c r="AT27" s="49">
        <v>59455.75</v>
      </c>
      <c r="AU27" s="48">
        <f t="shared" si="25"/>
        <v>81.792450234554479</v>
      </c>
      <c r="AV27" s="52">
        <v>44500</v>
      </c>
      <c r="AW27" s="52">
        <v>45966.349999999991</v>
      </c>
      <c r="AX27" s="53">
        <f t="shared" si="17"/>
        <v>103.29516853932583</v>
      </c>
      <c r="AY27" s="50">
        <v>89041</v>
      </c>
      <c r="AZ27" s="49">
        <v>85499.281000000017</v>
      </c>
      <c r="BA27" s="48">
        <f t="shared" si="26"/>
        <v>96.022372839478464</v>
      </c>
      <c r="BB27" s="54">
        <v>106836</v>
      </c>
      <c r="BC27" s="55">
        <v>100549.459</v>
      </c>
      <c r="BD27" s="48">
        <f t="shared" si="18"/>
        <v>94.115709124265237</v>
      </c>
      <c r="BE27" s="48"/>
      <c r="BF27" s="31">
        <v>18</v>
      </c>
      <c r="BG27" s="32" t="s">
        <v>35</v>
      </c>
      <c r="BH27" s="54">
        <v>190653</v>
      </c>
      <c r="BI27" s="55">
        <v>150265</v>
      </c>
      <c r="BJ27" s="56">
        <f t="shared" si="19"/>
        <v>78.815964081341491</v>
      </c>
      <c r="BK27" s="54">
        <v>160979</v>
      </c>
      <c r="BL27" s="55">
        <v>113258.65000000001</v>
      </c>
      <c r="BM27" s="57">
        <f t="shared" si="14"/>
        <v>70.356164468657411</v>
      </c>
    </row>
    <row r="28" spans="1:65" ht="15" x14ac:dyDescent="0.2">
      <c r="A28" s="31">
        <v>19</v>
      </c>
      <c r="B28" s="32" t="s">
        <v>36</v>
      </c>
      <c r="C28" s="33">
        <v>1091.5</v>
      </c>
      <c r="D28" s="34">
        <v>751</v>
      </c>
      <c r="E28" s="35">
        <f t="shared" si="0"/>
        <v>68.804397617956937</v>
      </c>
      <c r="F28" s="36">
        <v>1420</v>
      </c>
      <c r="G28" s="34">
        <v>2201</v>
      </c>
      <c r="H28" s="37">
        <f t="shared" si="1"/>
        <v>155</v>
      </c>
      <c r="I28" s="38">
        <v>3000</v>
      </c>
      <c r="J28" s="38">
        <v>4908.3999999999996</v>
      </c>
      <c r="K28" s="39">
        <f t="shared" si="2"/>
        <v>163.61333333333332</v>
      </c>
      <c r="L28" s="40">
        <v>6500.0000000000009</v>
      </c>
      <c r="M28" s="38">
        <v>6451.8000000000011</v>
      </c>
      <c r="N28" s="41">
        <f t="shared" si="3"/>
        <v>99.258461538461546</v>
      </c>
      <c r="O28" s="42">
        <v>10000</v>
      </c>
      <c r="P28" s="43">
        <v>7590.45</v>
      </c>
      <c r="Q28" s="41">
        <f t="shared" si="4"/>
        <v>75.904499999999999</v>
      </c>
      <c r="R28" s="44">
        <v>9900</v>
      </c>
      <c r="S28" s="44">
        <v>9465.1</v>
      </c>
      <c r="T28" s="45">
        <f t="shared" si="5"/>
        <v>95.607070707070704</v>
      </c>
      <c r="U28" s="46">
        <v>12000</v>
      </c>
      <c r="V28" s="47">
        <v>14072</v>
      </c>
      <c r="W28" s="48">
        <f t="shared" si="15"/>
        <v>117.26666666666668</v>
      </c>
      <c r="X28" s="46">
        <v>18999.999999999996</v>
      </c>
      <c r="Y28" s="47">
        <v>16914</v>
      </c>
      <c r="Z28" s="45">
        <f t="shared" si="16"/>
        <v>89.021052631578968</v>
      </c>
      <c r="AA28" s="49">
        <v>11000</v>
      </c>
      <c r="AB28" s="49">
        <v>18015.8</v>
      </c>
      <c r="AC28" s="45">
        <f t="shared" si="6"/>
        <v>163.78</v>
      </c>
      <c r="AD28" s="50">
        <v>15222</v>
      </c>
      <c r="AE28" s="51">
        <v>14390.7</v>
      </c>
      <c r="AF28" s="45">
        <f t="shared" si="20"/>
        <v>94.53882538431219</v>
      </c>
      <c r="AG28" s="49">
        <v>15844</v>
      </c>
      <c r="AH28" s="49">
        <v>15010.100000000002</v>
      </c>
      <c r="AI28" s="48">
        <f t="shared" si="21"/>
        <v>94.736808886644795</v>
      </c>
      <c r="AJ28" s="50">
        <v>18120</v>
      </c>
      <c r="AK28" s="49">
        <v>17221.97</v>
      </c>
      <c r="AL28" s="48">
        <f t="shared" si="22"/>
        <v>95.043984547461378</v>
      </c>
      <c r="AM28" s="50">
        <v>17000</v>
      </c>
      <c r="AN28" s="49">
        <v>16993.5</v>
      </c>
      <c r="AO28" s="48">
        <f t="shared" si="23"/>
        <v>99.961764705882345</v>
      </c>
      <c r="AP28" s="50">
        <v>19129</v>
      </c>
      <c r="AQ28" s="49">
        <v>19128.849999999999</v>
      </c>
      <c r="AR28" s="48">
        <f t="shared" si="24"/>
        <v>99.999215850279683</v>
      </c>
      <c r="AS28" s="50">
        <v>33719</v>
      </c>
      <c r="AT28" s="49">
        <v>18616.75</v>
      </c>
      <c r="AU28" s="48">
        <f t="shared" si="25"/>
        <v>55.211453483199378</v>
      </c>
      <c r="AV28" s="52">
        <v>18999.999999999996</v>
      </c>
      <c r="AW28" s="52">
        <v>16914</v>
      </c>
      <c r="AX28" s="53">
        <f t="shared" si="17"/>
        <v>89.021052631578968</v>
      </c>
      <c r="AY28" s="50">
        <v>30279</v>
      </c>
      <c r="AZ28" s="49">
        <v>25876.595000000008</v>
      </c>
      <c r="BA28" s="48">
        <f t="shared" si="26"/>
        <v>85.460533703226687</v>
      </c>
      <c r="BB28" s="54">
        <v>89845.455000000002</v>
      </c>
      <c r="BC28" s="55">
        <v>32165.430999999997</v>
      </c>
      <c r="BD28" s="48">
        <f t="shared" si="18"/>
        <v>35.800843793378299</v>
      </c>
      <c r="BE28" s="48"/>
      <c r="BF28" s="31">
        <v>19</v>
      </c>
      <c r="BG28" s="32" t="s">
        <v>36</v>
      </c>
      <c r="BH28" s="54">
        <v>50244</v>
      </c>
      <c r="BI28" s="55">
        <v>29930.15</v>
      </c>
      <c r="BJ28" s="56">
        <f t="shared" si="19"/>
        <v>59.569600350290585</v>
      </c>
      <c r="BK28" s="54">
        <v>50500</v>
      </c>
      <c r="BL28" s="55">
        <v>33556.85</v>
      </c>
      <c r="BM28" s="57">
        <f t="shared" si="14"/>
        <v>66.449207920792077</v>
      </c>
    </row>
    <row r="29" spans="1:65" ht="15" x14ac:dyDescent="0.2">
      <c r="A29" s="31">
        <v>20</v>
      </c>
      <c r="B29" s="32" t="s">
        <v>37</v>
      </c>
      <c r="C29" s="33">
        <v>11937.9</v>
      </c>
      <c r="D29" s="34">
        <v>9522</v>
      </c>
      <c r="E29" s="35">
        <f t="shared" si="0"/>
        <v>79.76277234689519</v>
      </c>
      <c r="F29" s="36">
        <v>10210</v>
      </c>
      <c r="G29" s="34">
        <v>7653</v>
      </c>
      <c r="H29" s="37">
        <f t="shared" si="1"/>
        <v>74.955925563173366</v>
      </c>
      <c r="I29" s="38">
        <v>17000</v>
      </c>
      <c r="J29" s="38">
        <v>24698</v>
      </c>
      <c r="K29" s="39">
        <f t="shared" si="2"/>
        <v>145.28235294117647</v>
      </c>
      <c r="L29" s="40">
        <v>40000</v>
      </c>
      <c r="M29" s="38">
        <v>31818.799999999999</v>
      </c>
      <c r="N29" s="41">
        <f t="shared" si="3"/>
        <v>79.546999999999997</v>
      </c>
      <c r="O29" s="42">
        <v>44000</v>
      </c>
      <c r="P29" s="43">
        <v>47833.549999999996</v>
      </c>
      <c r="Q29" s="41">
        <f t="shared" si="4"/>
        <v>108.71261363636361</v>
      </c>
      <c r="R29" s="44">
        <v>70000</v>
      </c>
      <c r="S29" s="44">
        <v>66707.099999999991</v>
      </c>
      <c r="T29" s="45">
        <f t="shared" si="5"/>
        <v>95.29585714285713</v>
      </c>
      <c r="U29" s="46">
        <v>66000</v>
      </c>
      <c r="V29" s="47">
        <v>76786</v>
      </c>
      <c r="W29" s="48">
        <f t="shared" si="15"/>
        <v>116.34242424242424</v>
      </c>
      <c r="X29" s="46">
        <v>90000</v>
      </c>
      <c r="Y29" s="47">
        <v>80010.5</v>
      </c>
      <c r="Z29" s="45">
        <f t="shared" si="16"/>
        <v>88.900555555555556</v>
      </c>
      <c r="AA29" s="49">
        <v>74900</v>
      </c>
      <c r="AB29" s="49">
        <v>92235.35</v>
      </c>
      <c r="AC29" s="45">
        <f t="shared" si="6"/>
        <v>123.14465954606142</v>
      </c>
      <c r="AD29" s="50">
        <v>91111</v>
      </c>
      <c r="AE29" s="51">
        <v>91775.3</v>
      </c>
      <c r="AF29" s="45">
        <f t="shared" si="20"/>
        <v>100.7291106452569</v>
      </c>
      <c r="AG29" s="49">
        <v>103722</v>
      </c>
      <c r="AH29" s="49">
        <v>101518.25000000001</v>
      </c>
      <c r="AI29" s="48">
        <f t="shared" si="21"/>
        <v>97.875330209598758</v>
      </c>
      <c r="AJ29" s="50">
        <v>95377</v>
      </c>
      <c r="AK29" s="49">
        <v>90164.4</v>
      </c>
      <c r="AL29" s="48">
        <f t="shared" si="22"/>
        <v>94.534741080134623</v>
      </c>
      <c r="AM29" s="50">
        <v>53358</v>
      </c>
      <c r="AN29" s="49">
        <v>53345.599999999999</v>
      </c>
      <c r="AO29" s="48">
        <f t="shared" si="23"/>
        <v>99.976760748153978</v>
      </c>
      <c r="AP29" s="50">
        <v>67353</v>
      </c>
      <c r="AQ29" s="49">
        <v>67284.899999999994</v>
      </c>
      <c r="AR29" s="48">
        <f t="shared" si="24"/>
        <v>99.898890917999196</v>
      </c>
      <c r="AS29" s="50">
        <v>42058</v>
      </c>
      <c r="AT29" s="49">
        <v>63978.200000000004</v>
      </c>
      <c r="AU29" s="48">
        <f t="shared" si="25"/>
        <v>152.11897855342622</v>
      </c>
      <c r="AV29" s="52">
        <v>90000</v>
      </c>
      <c r="AW29" s="52">
        <v>80010.5</v>
      </c>
      <c r="AX29" s="53">
        <f t="shared" si="17"/>
        <v>88.900555555555556</v>
      </c>
      <c r="AY29" s="50">
        <v>66825</v>
      </c>
      <c r="AZ29" s="49">
        <v>66244.849000000002</v>
      </c>
      <c r="BA29" s="48">
        <f t="shared" si="26"/>
        <v>99.131835390946506</v>
      </c>
      <c r="BB29" s="54">
        <v>42058.133000000002</v>
      </c>
      <c r="BC29" s="55">
        <v>36624.5</v>
      </c>
      <c r="BD29" s="48">
        <f t="shared" si="18"/>
        <v>87.080660475347287</v>
      </c>
      <c r="BE29" s="48"/>
      <c r="BF29" s="31">
        <v>20</v>
      </c>
      <c r="BG29" s="32" t="s">
        <v>37</v>
      </c>
      <c r="BH29" s="54">
        <v>94855</v>
      </c>
      <c r="BI29" s="55">
        <v>85392.900000000009</v>
      </c>
      <c r="BJ29" s="56">
        <f t="shared" si="19"/>
        <v>90.024669231985683</v>
      </c>
      <c r="BK29" s="54">
        <v>100540</v>
      </c>
      <c r="BL29" s="55">
        <v>82176.600000000006</v>
      </c>
      <c r="BM29" s="57">
        <f t="shared" si="14"/>
        <v>81.735229759299784</v>
      </c>
    </row>
    <row r="30" spans="1:65" ht="15" x14ac:dyDescent="0.2">
      <c r="A30" s="31">
        <v>21</v>
      </c>
      <c r="B30" s="32" t="s">
        <v>38</v>
      </c>
      <c r="C30" s="33">
        <v>1529.9</v>
      </c>
      <c r="D30" s="34">
        <v>4646</v>
      </c>
      <c r="E30" s="35">
        <f t="shared" si="0"/>
        <v>303.67997908360024</v>
      </c>
      <c r="F30" s="36">
        <v>5530</v>
      </c>
      <c r="G30" s="34">
        <v>3630</v>
      </c>
      <c r="H30" s="37">
        <f t="shared" si="1"/>
        <v>65.641952983725133</v>
      </c>
      <c r="I30" s="38">
        <v>7000</v>
      </c>
      <c r="J30" s="38">
        <v>6604</v>
      </c>
      <c r="K30" s="39">
        <f t="shared" si="2"/>
        <v>94.342857142857142</v>
      </c>
      <c r="L30" s="40">
        <v>11999.999999999998</v>
      </c>
      <c r="M30" s="38">
        <v>13133.3</v>
      </c>
      <c r="N30" s="41">
        <f t="shared" si="3"/>
        <v>109.44416666666667</v>
      </c>
      <c r="O30" s="42">
        <v>24000</v>
      </c>
      <c r="P30" s="43">
        <v>20349.649999999998</v>
      </c>
      <c r="Q30" s="41">
        <f t="shared" si="4"/>
        <v>84.790208333333325</v>
      </c>
      <c r="R30" s="44">
        <v>24750</v>
      </c>
      <c r="S30" s="44">
        <v>26033.3</v>
      </c>
      <c r="T30" s="45">
        <f t="shared" si="5"/>
        <v>105.1850505050505</v>
      </c>
      <c r="U30" s="46">
        <v>26500</v>
      </c>
      <c r="V30" s="47">
        <v>30975</v>
      </c>
      <c r="W30" s="48">
        <f t="shared" si="15"/>
        <v>116.88679245283018</v>
      </c>
      <c r="X30" s="46">
        <v>36000</v>
      </c>
      <c r="Y30" s="47">
        <v>33842.799999999996</v>
      </c>
      <c r="Z30" s="45">
        <f t="shared" si="16"/>
        <v>94.007777777777761</v>
      </c>
      <c r="AA30" s="49">
        <v>27300</v>
      </c>
      <c r="AB30" s="49">
        <v>33955.5</v>
      </c>
      <c r="AC30" s="45">
        <f t="shared" si="6"/>
        <v>124.37912087912089</v>
      </c>
      <c r="AD30" s="50">
        <v>41409</v>
      </c>
      <c r="AE30" s="51">
        <v>38330.25</v>
      </c>
      <c r="AF30" s="45">
        <f t="shared" si="20"/>
        <v>92.565022096645649</v>
      </c>
      <c r="AG30" s="49">
        <v>43699</v>
      </c>
      <c r="AH30" s="49">
        <v>39004.9</v>
      </c>
      <c r="AI30" s="48">
        <f t="shared" si="21"/>
        <v>89.258106592828213</v>
      </c>
      <c r="AJ30" s="50">
        <v>35553</v>
      </c>
      <c r="AK30" s="49">
        <v>32879.549999999996</v>
      </c>
      <c r="AL30" s="48">
        <f t="shared" si="22"/>
        <v>92.480381402413286</v>
      </c>
      <c r="AM30" s="50">
        <v>29950</v>
      </c>
      <c r="AN30" s="49">
        <v>29944.75</v>
      </c>
      <c r="AO30" s="48">
        <f t="shared" si="23"/>
        <v>99.982470784641066</v>
      </c>
      <c r="AP30" s="50">
        <v>32377</v>
      </c>
      <c r="AQ30" s="49">
        <v>30761.349999999991</v>
      </c>
      <c r="AR30" s="48">
        <f t="shared" si="24"/>
        <v>95.009883559316776</v>
      </c>
      <c r="AS30" s="50">
        <v>29220</v>
      </c>
      <c r="AT30" s="49">
        <v>29148.5</v>
      </c>
      <c r="AU30" s="48">
        <f t="shared" si="25"/>
        <v>99.755304585900078</v>
      </c>
      <c r="AV30" s="52">
        <v>36000</v>
      </c>
      <c r="AW30" s="52">
        <v>33842.799999999996</v>
      </c>
      <c r="AX30" s="53">
        <f t="shared" si="17"/>
        <v>94.007777777777761</v>
      </c>
      <c r="AY30" s="50">
        <v>29168</v>
      </c>
      <c r="AZ30" s="49">
        <v>26676.800000000003</v>
      </c>
      <c r="BA30" s="48">
        <f t="shared" si="26"/>
        <v>91.459133296763582</v>
      </c>
      <c r="BB30" s="54">
        <v>17028.767</v>
      </c>
      <c r="BC30" s="55">
        <v>12340.538</v>
      </c>
      <c r="BD30" s="48">
        <f t="shared" si="18"/>
        <v>72.468770052464748</v>
      </c>
      <c r="BE30" s="48"/>
      <c r="BF30" s="31">
        <v>21</v>
      </c>
      <c r="BG30" s="32" t="s">
        <v>38</v>
      </c>
      <c r="BH30" s="54">
        <v>15660</v>
      </c>
      <c r="BI30" s="55">
        <v>13826.900000000001</v>
      </c>
      <c r="BJ30" s="56">
        <f t="shared" si="19"/>
        <v>88.294380587484042</v>
      </c>
      <c r="BK30" s="54">
        <v>21682</v>
      </c>
      <c r="BL30" s="55">
        <v>14010.850000000002</v>
      </c>
      <c r="BM30" s="57">
        <f t="shared" si="14"/>
        <v>64.619730652153876</v>
      </c>
    </row>
    <row r="31" spans="1:65" ht="15" x14ac:dyDescent="0.2">
      <c r="A31" s="31">
        <v>22</v>
      </c>
      <c r="B31" s="32" t="s">
        <v>39</v>
      </c>
      <c r="C31" s="33">
        <v>8510.9</v>
      </c>
      <c r="D31" s="34">
        <v>5935</v>
      </c>
      <c r="E31" s="35">
        <f t="shared" si="0"/>
        <v>69.734105676250451</v>
      </c>
      <c r="F31" s="36">
        <v>7480</v>
      </c>
      <c r="G31" s="34">
        <v>7616</v>
      </c>
      <c r="H31" s="37">
        <f t="shared" si="1"/>
        <v>101.81818181818181</v>
      </c>
      <c r="I31" s="61">
        <v>20000</v>
      </c>
      <c r="J31" s="38">
        <v>13506.55</v>
      </c>
      <c r="K31" s="39">
        <f t="shared" si="2"/>
        <v>67.532749999999993</v>
      </c>
      <c r="L31" s="62">
        <v>28000</v>
      </c>
      <c r="M31" s="38">
        <v>20285.199999999997</v>
      </c>
      <c r="N31" s="41">
        <f t="shared" si="3"/>
        <v>72.447142857142836</v>
      </c>
      <c r="O31" s="42">
        <v>31000</v>
      </c>
      <c r="P31" s="43">
        <v>26196.899999999998</v>
      </c>
      <c r="Q31" s="41">
        <f>(P31/O31)*100</f>
        <v>84.506129032258059</v>
      </c>
      <c r="R31" s="44">
        <v>31550</v>
      </c>
      <c r="S31" s="44">
        <v>33340.5</v>
      </c>
      <c r="T31" s="45">
        <f t="shared" si="5"/>
        <v>105.67511885895404</v>
      </c>
      <c r="U31" s="46">
        <v>29500</v>
      </c>
      <c r="V31" s="47">
        <v>36154</v>
      </c>
      <c r="W31" s="48">
        <f t="shared" si="15"/>
        <v>122.55593220338983</v>
      </c>
      <c r="X31" s="46">
        <v>37000</v>
      </c>
      <c r="Y31" s="47">
        <v>35231.199999999997</v>
      </c>
      <c r="Z31" s="45">
        <f t="shared" si="16"/>
        <v>95.219459459459458</v>
      </c>
      <c r="AA31" s="49">
        <v>43000</v>
      </c>
      <c r="AB31" s="49">
        <v>39479.699999999997</v>
      </c>
      <c r="AC31" s="45">
        <f t="shared" si="6"/>
        <v>91.813255813953489</v>
      </c>
      <c r="AD31" s="50">
        <v>41144</v>
      </c>
      <c r="AE31" s="51">
        <v>38521.699999999997</v>
      </c>
      <c r="AF31" s="45">
        <f t="shared" si="20"/>
        <v>93.626531207466456</v>
      </c>
      <c r="AG31" s="49">
        <v>49518</v>
      </c>
      <c r="AH31" s="49">
        <v>43146.2</v>
      </c>
      <c r="AI31" s="48">
        <f t="shared" si="21"/>
        <v>87.132355910981858</v>
      </c>
      <c r="AJ31" s="50">
        <v>45685</v>
      </c>
      <c r="AK31" s="49">
        <v>45281.799999999996</v>
      </c>
      <c r="AL31" s="48">
        <f t="shared" si="22"/>
        <v>99.117434606544805</v>
      </c>
      <c r="AM31" s="50">
        <v>37423</v>
      </c>
      <c r="AN31" s="49">
        <v>37235.599999999999</v>
      </c>
      <c r="AO31" s="48">
        <f t="shared" si="23"/>
        <v>99.49923843625578</v>
      </c>
      <c r="AP31" s="50">
        <v>43615</v>
      </c>
      <c r="AQ31" s="49">
        <v>43228.700000000004</v>
      </c>
      <c r="AR31" s="48">
        <f t="shared" si="24"/>
        <v>99.114295540525049</v>
      </c>
      <c r="AS31" s="50">
        <v>5321</v>
      </c>
      <c r="AT31" s="49">
        <v>37414.5</v>
      </c>
      <c r="AU31" s="48">
        <f t="shared" si="25"/>
        <v>703.14790452922387</v>
      </c>
      <c r="AV31" s="52">
        <v>37000</v>
      </c>
      <c r="AW31" s="52">
        <v>35231.199999999997</v>
      </c>
      <c r="AX31" s="53">
        <f t="shared" si="17"/>
        <v>95.219459459459458</v>
      </c>
      <c r="AY31" s="50">
        <v>43004</v>
      </c>
      <c r="AZ31" s="49">
        <v>42829.350000000006</v>
      </c>
      <c r="BA31" s="48">
        <f t="shared" si="26"/>
        <v>99.593874988373187</v>
      </c>
      <c r="BB31" s="54">
        <v>52744.199000000001</v>
      </c>
      <c r="BC31" s="55">
        <v>34160.357000000004</v>
      </c>
      <c r="BD31" s="48">
        <f t="shared" si="18"/>
        <v>64.766093044658817</v>
      </c>
      <c r="BE31" s="48"/>
      <c r="BF31" s="31">
        <v>22</v>
      </c>
      <c r="BG31" s="32" t="s">
        <v>39</v>
      </c>
      <c r="BH31" s="54">
        <v>51314</v>
      </c>
      <c r="BI31" s="55">
        <v>41520.55000000001</v>
      </c>
      <c r="BJ31" s="56">
        <f t="shared" si="19"/>
        <v>80.914662665159625</v>
      </c>
      <c r="BK31" s="54">
        <v>60050</v>
      </c>
      <c r="BL31" s="55">
        <v>39928.249999999993</v>
      </c>
      <c r="BM31" s="57">
        <f t="shared" si="14"/>
        <v>66.491673605328884</v>
      </c>
    </row>
    <row r="32" spans="1:65" ht="15" x14ac:dyDescent="0.2">
      <c r="A32" s="31">
        <v>23</v>
      </c>
      <c r="B32" s="32" t="s">
        <v>40</v>
      </c>
      <c r="C32" s="33">
        <v>4436.3999999999996</v>
      </c>
      <c r="D32" s="34">
        <v>3926</v>
      </c>
      <c r="E32" s="35">
        <f t="shared" si="0"/>
        <v>88.495176269046979</v>
      </c>
      <c r="F32" s="36">
        <v>5900</v>
      </c>
      <c r="G32" s="34">
        <v>6836</v>
      </c>
      <c r="H32" s="37">
        <f t="shared" si="1"/>
        <v>115.86440677966101</v>
      </c>
      <c r="I32" s="61">
        <v>18000</v>
      </c>
      <c r="J32" s="38">
        <v>10443.060000000001</v>
      </c>
      <c r="K32" s="39">
        <f t="shared" si="2"/>
        <v>58.01700000000001</v>
      </c>
      <c r="L32" s="62">
        <v>24000.000000000004</v>
      </c>
      <c r="M32" s="38">
        <v>12833</v>
      </c>
      <c r="N32" s="41">
        <f t="shared" si="3"/>
        <v>53.470833333333324</v>
      </c>
      <c r="O32" s="42">
        <v>26500</v>
      </c>
      <c r="P32" s="43">
        <v>15006.37</v>
      </c>
      <c r="Q32" s="41">
        <f t="shared" si="4"/>
        <v>56.627811320754716</v>
      </c>
      <c r="R32" s="44">
        <v>24000</v>
      </c>
      <c r="S32" s="44">
        <v>20682.59</v>
      </c>
      <c r="T32" s="45">
        <f t="shared" si="5"/>
        <v>86.177458333333334</v>
      </c>
      <c r="U32" s="46">
        <v>20250</v>
      </c>
      <c r="V32" s="47">
        <v>21624</v>
      </c>
      <c r="W32" s="48">
        <f t="shared" si="15"/>
        <v>106.78518518518518</v>
      </c>
      <c r="X32" s="46">
        <v>34000</v>
      </c>
      <c r="Y32" s="47">
        <v>32282.95</v>
      </c>
      <c r="Z32" s="45">
        <f t="shared" si="16"/>
        <v>94.949852941176474</v>
      </c>
      <c r="AA32" s="49">
        <v>28200</v>
      </c>
      <c r="AB32" s="49">
        <v>31923.5</v>
      </c>
      <c r="AC32" s="45">
        <f t="shared" si="6"/>
        <v>113.20390070921987</v>
      </c>
      <c r="AD32" s="50">
        <v>29895</v>
      </c>
      <c r="AE32" s="51">
        <v>27915.450000000004</v>
      </c>
      <c r="AF32" s="45">
        <f t="shared" si="20"/>
        <v>93.37832413447066</v>
      </c>
      <c r="AG32" s="49">
        <v>36162</v>
      </c>
      <c r="AH32" s="49">
        <v>32527.400000000005</v>
      </c>
      <c r="AI32" s="48">
        <f t="shared" si="21"/>
        <v>89.94911785852554</v>
      </c>
      <c r="AJ32" s="50">
        <v>35680</v>
      </c>
      <c r="AK32" s="49">
        <v>34001.999999999993</v>
      </c>
      <c r="AL32" s="48">
        <f t="shared" si="22"/>
        <v>95.297085201793692</v>
      </c>
      <c r="AM32" s="50">
        <v>23687</v>
      </c>
      <c r="AN32" s="49">
        <v>23650.05</v>
      </c>
      <c r="AO32" s="48">
        <f t="shared" si="23"/>
        <v>99.844007261366997</v>
      </c>
      <c r="AP32" s="50">
        <v>25370</v>
      </c>
      <c r="AQ32" s="49">
        <v>25347.55</v>
      </c>
      <c r="AR32" s="48">
        <f t="shared" si="24"/>
        <v>99.911509657075285</v>
      </c>
      <c r="AS32" s="50">
        <v>13618</v>
      </c>
      <c r="AT32" s="49">
        <v>26570.650000000005</v>
      </c>
      <c r="AU32" s="48">
        <f t="shared" si="25"/>
        <v>195.11418710530185</v>
      </c>
      <c r="AV32" s="52">
        <v>34000</v>
      </c>
      <c r="AW32" s="52">
        <v>32282.95</v>
      </c>
      <c r="AX32" s="53">
        <f t="shared" si="17"/>
        <v>94.949852941176474</v>
      </c>
      <c r="AY32" s="50">
        <v>26828</v>
      </c>
      <c r="AZ32" s="49">
        <v>23502.435000000001</v>
      </c>
      <c r="BA32" s="48">
        <f t="shared" si="26"/>
        <v>87.604126285969883</v>
      </c>
      <c r="BB32" s="54">
        <v>12367.093000000001</v>
      </c>
      <c r="BC32" s="55">
        <v>8847.6949999999997</v>
      </c>
      <c r="BD32" s="48">
        <f t="shared" si="18"/>
        <v>71.542237128806249</v>
      </c>
      <c r="BE32" s="48"/>
      <c r="BF32" s="31">
        <v>23</v>
      </c>
      <c r="BG32" s="32" t="s">
        <v>40</v>
      </c>
      <c r="BH32" s="54">
        <v>18698</v>
      </c>
      <c r="BI32" s="55">
        <v>15605.200000000003</v>
      </c>
      <c r="BJ32" s="56">
        <f t="shared" si="19"/>
        <v>83.459193496630661</v>
      </c>
      <c r="BK32" s="54">
        <v>26372</v>
      </c>
      <c r="BL32" s="55">
        <v>16986.45</v>
      </c>
      <c r="BM32" s="57">
        <f t="shared" si="14"/>
        <v>64.410928257242531</v>
      </c>
    </row>
    <row r="33" spans="1:65" ht="15" x14ac:dyDescent="0.2">
      <c r="A33" s="31">
        <v>24</v>
      </c>
      <c r="B33" s="32" t="s">
        <v>41</v>
      </c>
      <c r="C33" s="33"/>
      <c r="D33" s="34"/>
      <c r="E33" s="35"/>
      <c r="F33" s="36"/>
      <c r="G33" s="34"/>
      <c r="H33" s="37"/>
      <c r="I33" s="61"/>
      <c r="J33" s="38"/>
      <c r="K33" s="39"/>
      <c r="L33" s="62"/>
      <c r="M33" s="38"/>
      <c r="N33" s="41"/>
      <c r="O33" s="42"/>
      <c r="P33" s="43"/>
      <c r="Q33" s="41"/>
      <c r="R33" s="65" t="s">
        <v>28</v>
      </c>
      <c r="S33" s="65" t="s">
        <v>28</v>
      </c>
      <c r="T33" s="66" t="s">
        <v>28</v>
      </c>
      <c r="U33" s="67" t="s">
        <v>28</v>
      </c>
      <c r="V33" s="65" t="s">
        <v>28</v>
      </c>
      <c r="W33" s="68" t="s">
        <v>28</v>
      </c>
      <c r="X33" s="67" t="s">
        <v>28</v>
      </c>
      <c r="Y33" s="65" t="s">
        <v>28</v>
      </c>
      <c r="Z33" s="66" t="s">
        <v>28</v>
      </c>
      <c r="AA33" s="49">
        <v>2000</v>
      </c>
      <c r="AB33" s="49">
        <v>2315.4499999999998</v>
      </c>
      <c r="AC33" s="45">
        <f t="shared" si="6"/>
        <v>115.77249999999999</v>
      </c>
      <c r="AD33" s="50">
        <v>2763</v>
      </c>
      <c r="AE33" s="51">
        <v>2502.25</v>
      </c>
      <c r="AF33" s="45">
        <f t="shared" si="20"/>
        <v>90.562794064422718</v>
      </c>
      <c r="AG33" s="49">
        <v>4273</v>
      </c>
      <c r="AH33" s="49">
        <v>4283</v>
      </c>
      <c r="AI33" s="48">
        <f t="shared" si="21"/>
        <v>100.2340276152586</v>
      </c>
      <c r="AJ33" s="50">
        <v>4142</v>
      </c>
      <c r="AK33" s="49">
        <v>3942.5</v>
      </c>
      <c r="AL33" s="48">
        <f t="shared" si="22"/>
        <v>95.183486238532112</v>
      </c>
      <c r="AM33" s="50">
        <v>4423</v>
      </c>
      <c r="AN33" s="49">
        <v>4365.8</v>
      </c>
      <c r="AO33" s="48">
        <f t="shared" si="23"/>
        <v>98.706760117567271</v>
      </c>
      <c r="AP33" s="50">
        <v>4789</v>
      </c>
      <c r="AQ33" s="49">
        <v>4786.45</v>
      </c>
      <c r="AR33" s="48">
        <f t="shared" si="24"/>
        <v>99.946752975569012</v>
      </c>
      <c r="AS33" s="50">
        <v>33243</v>
      </c>
      <c r="AT33" s="49">
        <v>3975.45</v>
      </c>
      <c r="AU33" s="48">
        <f t="shared" si="25"/>
        <v>11.958758234816353</v>
      </c>
      <c r="AV33" s="69" t="s">
        <v>28</v>
      </c>
      <c r="AW33" s="69" t="s">
        <v>28</v>
      </c>
      <c r="AX33" s="53" t="s">
        <v>28</v>
      </c>
      <c r="AY33" s="50">
        <v>5267</v>
      </c>
      <c r="AZ33" s="49">
        <v>4445.9760000000006</v>
      </c>
      <c r="BA33" s="48">
        <f t="shared" si="26"/>
        <v>84.411923295993944</v>
      </c>
      <c r="BB33" s="54">
        <v>3017.4140000000002</v>
      </c>
      <c r="BC33" s="55">
        <v>2132.2566499999994</v>
      </c>
      <c r="BD33" s="48">
        <f t="shared" si="18"/>
        <v>70.665034695272155</v>
      </c>
      <c r="BE33" s="48"/>
      <c r="BF33" s="31">
        <v>24</v>
      </c>
      <c r="BG33" s="32" t="s">
        <v>41</v>
      </c>
      <c r="BH33" s="54">
        <v>4472</v>
      </c>
      <c r="BI33" s="55">
        <v>3890.9</v>
      </c>
      <c r="BJ33" s="56">
        <f t="shared" si="19"/>
        <v>87.005813953488371</v>
      </c>
      <c r="BK33" s="54">
        <v>6345</v>
      </c>
      <c r="BL33" s="55">
        <v>4303.05</v>
      </c>
      <c r="BM33" s="57">
        <f t="shared" si="14"/>
        <v>67.817966903073284</v>
      </c>
    </row>
    <row r="34" spans="1:65" ht="15" x14ac:dyDescent="0.2">
      <c r="A34" s="31">
        <v>25</v>
      </c>
      <c r="B34" s="32" t="s">
        <v>42</v>
      </c>
      <c r="C34" s="33">
        <v>8345.9</v>
      </c>
      <c r="D34" s="34">
        <v>5465</v>
      </c>
      <c r="E34" s="35">
        <f t="shared" si="0"/>
        <v>65.481254268563006</v>
      </c>
      <c r="F34" s="36">
        <v>7300</v>
      </c>
      <c r="G34" s="34">
        <v>6516</v>
      </c>
      <c r="H34" s="37">
        <f t="shared" si="1"/>
        <v>89.260273972602747</v>
      </c>
      <c r="I34" s="61">
        <v>10000</v>
      </c>
      <c r="J34" s="38">
        <v>7887.8600000000006</v>
      </c>
      <c r="K34" s="39">
        <f t="shared" si="2"/>
        <v>78.878600000000006</v>
      </c>
      <c r="L34" s="62">
        <v>13000</v>
      </c>
      <c r="M34" s="38">
        <v>6869.6</v>
      </c>
      <c r="N34" s="41">
        <f t="shared" si="3"/>
        <v>52.843076923076929</v>
      </c>
      <c r="O34" s="42">
        <v>14500</v>
      </c>
      <c r="P34" s="43">
        <v>8724.08</v>
      </c>
      <c r="Q34" s="41">
        <f t="shared" si="4"/>
        <v>60.16606896551724</v>
      </c>
      <c r="R34" s="44">
        <v>15600</v>
      </c>
      <c r="S34" s="44">
        <v>10698.55</v>
      </c>
      <c r="T34" s="45">
        <f t="shared" si="5"/>
        <v>68.580448717948713</v>
      </c>
      <c r="U34" s="46">
        <v>11320</v>
      </c>
      <c r="V34" s="47">
        <v>12082</v>
      </c>
      <c r="W34" s="48">
        <f t="shared" si="15"/>
        <v>106.7314487632509</v>
      </c>
      <c r="X34" s="46">
        <v>14000</v>
      </c>
      <c r="Y34" s="47">
        <v>12679.3</v>
      </c>
      <c r="Z34" s="45">
        <f t="shared" ref="Z34:Z44" si="27">(Y34/X34)*100</f>
        <v>90.566428571428574</v>
      </c>
      <c r="AA34" s="49">
        <v>13000</v>
      </c>
      <c r="AB34" s="49">
        <v>13347.8</v>
      </c>
      <c r="AC34" s="45">
        <f t="shared" si="6"/>
        <v>102.67538461538462</v>
      </c>
      <c r="AD34" s="50">
        <v>12495</v>
      </c>
      <c r="AE34" s="51">
        <v>12484.85</v>
      </c>
      <c r="AF34" s="45">
        <f t="shared" si="20"/>
        <v>99.918767507002798</v>
      </c>
      <c r="AG34" s="49">
        <v>13422</v>
      </c>
      <c r="AH34" s="49">
        <v>11890.25</v>
      </c>
      <c r="AI34" s="48">
        <f t="shared" si="21"/>
        <v>88.587766353747583</v>
      </c>
      <c r="AJ34" s="50">
        <v>13230</v>
      </c>
      <c r="AK34" s="49">
        <v>12459.1</v>
      </c>
      <c r="AL34" s="48">
        <f t="shared" si="22"/>
        <v>94.173091458805743</v>
      </c>
      <c r="AM34" s="50">
        <v>12390</v>
      </c>
      <c r="AN34" s="49">
        <v>12353.349999999999</v>
      </c>
      <c r="AO34" s="48">
        <f t="shared" si="23"/>
        <v>99.704196933010479</v>
      </c>
      <c r="AP34" s="50">
        <v>14842</v>
      </c>
      <c r="AQ34" s="49">
        <v>14519.55</v>
      </c>
      <c r="AR34" s="48">
        <f t="shared" si="24"/>
        <v>97.827449130844883</v>
      </c>
      <c r="AS34" s="50">
        <v>31203</v>
      </c>
      <c r="AT34" s="49">
        <v>12975.15</v>
      </c>
      <c r="AU34" s="48">
        <f t="shared" si="25"/>
        <v>41.583020863378522</v>
      </c>
      <c r="AV34" s="52">
        <v>14000</v>
      </c>
      <c r="AW34" s="52">
        <v>12679.3</v>
      </c>
      <c r="AX34" s="53">
        <f t="shared" si="17"/>
        <v>90.566428571428574</v>
      </c>
      <c r="AY34" s="50">
        <v>13426</v>
      </c>
      <c r="AZ34" s="49">
        <v>13330.400000000001</v>
      </c>
      <c r="BA34" s="48">
        <f t="shared" si="26"/>
        <v>99.2879487561448</v>
      </c>
      <c r="BB34" s="54">
        <v>61772.464</v>
      </c>
      <c r="BC34" s="55">
        <v>18261.900000000001</v>
      </c>
      <c r="BD34" s="48">
        <f t="shared" si="18"/>
        <v>29.563172354594762</v>
      </c>
      <c r="BE34" s="48"/>
      <c r="BF34" s="31">
        <v>25</v>
      </c>
      <c r="BG34" s="32" t="s">
        <v>42</v>
      </c>
      <c r="BH34" s="54">
        <v>34264</v>
      </c>
      <c r="BI34" s="55">
        <v>18903.7</v>
      </c>
      <c r="BJ34" s="56">
        <f t="shared" si="19"/>
        <v>55.17073313098296</v>
      </c>
      <c r="BK34" s="54">
        <v>31010</v>
      </c>
      <c r="BL34" s="55">
        <v>14480.75</v>
      </c>
      <c r="BM34" s="57">
        <f t="shared" si="14"/>
        <v>46.697033215091906</v>
      </c>
    </row>
    <row r="35" spans="1:65" ht="15" x14ac:dyDescent="0.2">
      <c r="A35" s="31">
        <v>26</v>
      </c>
      <c r="B35" s="32" t="s">
        <v>43</v>
      </c>
      <c r="C35" s="33">
        <v>2588</v>
      </c>
      <c r="D35" s="34">
        <v>4531</v>
      </c>
      <c r="E35" s="35">
        <f t="shared" si="0"/>
        <v>175.07727975270478</v>
      </c>
      <c r="F35" s="36">
        <v>6400</v>
      </c>
      <c r="G35" s="34">
        <v>6273</v>
      </c>
      <c r="H35" s="37">
        <f t="shared" si="1"/>
        <v>98.015625</v>
      </c>
      <c r="I35" s="61">
        <v>7000</v>
      </c>
      <c r="J35" s="38">
        <v>9089.68</v>
      </c>
      <c r="K35" s="39">
        <f t="shared" si="2"/>
        <v>129.85257142857142</v>
      </c>
      <c r="L35" s="62">
        <v>20000</v>
      </c>
      <c r="M35" s="38">
        <v>12887.800000000001</v>
      </c>
      <c r="N35" s="41">
        <f t="shared" si="3"/>
        <v>64.439000000000007</v>
      </c>
      <c r="O35" s="42">
        <v>27000</v>
      </c>
      <c r="P35" s="43">
        <v>17273.400000000001</v>
      </c>
      <c r="Q35" s="41">
        <f t="shared" si="4"/>
        <v>63.975555555555566</v>
      </c>
      <c r="R35" s="44">
        <v>22800</v>
      </c>
      <c r="S35" s="44">
        <v>24106.050000000003</v>
      </c>
      <c r="T35" s="45">
        <f t="shared" si="5"/>
        <v>105.72828947368423</v>
      </c>
      <c r="U35" s="46">
        <v>24650</v>
      </c>
      <c r="V35" s="47">
        <v>27455</v>
      </c>
      <c r="W35" s="48">
        <f t="shared" si="15"/>
        <v>111.37931034482757</v>
      </c>
      <c r="X35" s="46">
        <v>33500</v>
      </c>
      <c r="Y35" s="47">
        <v>30459.85</v>
      </c>
      <c r="Z35" s="45">
        <f t="shared" si="27"/>
        <v>90.924925373134329</v>
      </c>
      <c r="AA35" s="49">
        <v>29700</v>
      </c>
      <c r="AB35" s="49">
        <v>29498.15</v>
      </c>
      <c r="AC35" s="45">
        <f t="shared" si="6"/>
        <v>99.32037037037037</v>
      </c>
      <c r="AD35" s="50">
        <v>28574</v>
      </c>
      <c r="AE35" s="51">
        <v>29548.3</v>
      </c>
      <c r="AF35" s="45">
        <f t="shared" si="20"/>
        <v>103.40974312311893</v>
      </c>
      <c r="AG35" s="49">
        <v>28111</v>
      </c>
      <c r="AH35" s="49">
        <v>26795.200000000001</v>
      </c>
      <c r="AI35" s="48">
        <f t="shared" si="21"/>
        <v>95.319270036640475</v>
      </c>
      <c r="AJ35" s="50">
        <v>29200</v>
      </c>
      <c r="AK35" s="49">
        <v>28489.9</v>
      </c>
      <c r="AL35" s="48">
        <f t="shared" si="22"/>
        <v>97.56815068493151</v>
      </c>
      <c r="AM35" s="50">
        <v>26350</v>
      </c>
      <c r="AN35" s="49">
        <v>26349.45</v>
      </c>
      <c r="AO35" s="48">
        <f t="shared" si="23"/>
        <v>99.997912713472488</v>
      </c>
      <c r="AP35" s="50">
        <v>29377</v>
      </c>
      <c r="AQ35" s="49">
        <v>29321.55</v>
      </c>
      <c r="AR35" s="48">
        <f t="shared" si="24"/>
        <v>99.811246893828496</v>
      </c>
      <c r="AS35" s="50">
        <v>21055</v>
      </c>
      <c r="AT35" s="49">
        <v>30440.15</v>
      </c>
      <c r="AU35" s="48">
        <f t="shared" si="25"/>
        <v>144.57444787461412</v>
      </c>
      <c r="AV35" s="52">
        <v>33500</v>
      </c>
      <c r="AW35" s="52">
        <v>30459.85</v>
      </c>
      <c r="AX35" s="53">
        <f t="shared" si="17"/>
        <v>90.924925373134329</v>
      </c>
      <c r="AY35" s="50">
        <v>31935</v>
      </c>
      <c r="AZ35" s="49">
        <v>31910.949000000001</v>
      </c>
      <c r="BA35" s="48">
        <f t="shared" si="26"/>
        <v>99.92468764678253</v>
      </c>
      <c r="BB35" s="54">
        <v>51995.786999999997</v>
      </c>
      <c r="BC35" s="55">
        <v>38426.917999999998</v>
      </c>
      <c r="BD35" s="48">
        <f t="shared" si="18"/>
        <v>73.903906868454555</v>
      </c>
      <c r="BE35" s="48"/>
      <c r="BF35" s="31">
        <v>26</v>
      </c>
      <c r="BG35" s="32" t="s">
        <v>43</v>
      </c>
      <c r="BH35" s="54">
        <v>63635</v>
      </c>
      <c r="BI35" s="55">
        <v>51782.7</v>
      </c>
      <c r="BJ35" s="56">
        <f t="shared" si="19"/>
        <v>81.37455802624342</v>
      </c>
      <c r="BK35" s="54">
        <v>63904</v>
      </c>
      <c r="BL35" s="55">
        <v>49059.25</v>
      </c>
      <c r="BM35" s="57">
        <f t="shared" si="14"/>
        <v>76.770233475212819</v>
      </c>
    </row>
    <row r="36" spans="1:65" ht="15" x14ac:dyDescent="0.2">
      <c r="A36" s="31">
        <v>27</v>
      </c>
      <c r="B36" s="32" t="s">
        <v>44</v>
      </c>
      <c r="C36" s="33">
        <v>21113</v>
      </c>
      <c r="D36" s="34">
        <v>17588</v>
      </c>
      <c r="E36" s="35">
        <f t="shared" si="0"/>
        <v>83.304125420357124</v>
      </c>
      <c r="F36" s="36">
        <v>30600</v>
      </c>
      <c r="G36" s="34">
        <v>29970</v>
      </c>
      <c r="H36" s="37">
        <f t="shared" si="1"/>
        <v>97.941176470588232</v>
      </c>
      <c r="I36" s="61">
        <v>65000</v>
      </c>
      <c r="J36" s="38">
        <v>52050</v>
      </c>
      <c r="K36" s="39">
        <f t="shared" si="2"/>
        <v>80.07692307692308</v>
      </c>
      <c r="L36" s="62">
        <v>85000</v>
      </c>
      <c r="M36" s="38">
        <v>51214.200000000004</v>
      </c>
      <c r="N36" s="41">
        <f t="shared" si="3"/>
        <v>60.252000000000002</v>
      </c>
      <c r="O36" s="42">
        <v>88000</v>
      </c>
      <c r="P36" s="43">
        <v>53908.639999999999</v>
      </c>
      <c r="Q36" s="41">
        <f t="shared" si="4"/>
        <v>61.259818181818183</v>
      </c>
      <c r="R36" s="44">
        <v>97000</v>
      </c>
      <c r="S36" s="44">
        <v>77523.25</v>
      </c>
      <c r="T36" s="45">
        <f t="shared" si="5"/>
        <v>79.920876288659798</v>
      </c>
      <c r="U36" s="46">
        <v>75900</v>
      </c>
      <c r="V36" s="47">
        <v>92171</v>
      </c>
      <c r="W36" s="48">
        <f t="shared" si="15"/>
        <v>121.43741765480895</v>
      </c>
      <c r="X36" s="46">
        <v>120999.99999999999</v>
      </c>
      <c r="Y36" s="47">
        <v>115228</v>
      </c>
      <c r="Z36" s="45">
        <f t="shared" si="27"/>
        <v>95.229752066115708</v>
      </c>
      <c r="AA36" s="49">
        <v>118000</v>
      </c>
      <c r="AB36" s="49">
        <v>112879.19999999998</v>
      </c>
      <c r="AC36" s="45">
        <f t="shared" si="6"/>
        <v>95.660338983050835</v>
      </c>
      <c r="AD36" s="50">
        <v>134620</v>
      </c>
      <c r="AE36" s="51">
        <v>134587.25</v>
      </c>
      <c r="AF36" s="45">
        <f t="shared" si="20"/>
        <v>99.975672262665285</v>
      </c>
      <c r="AG36" s="49">
        <v>136405</v>
      </c>
      <c r="AH36" s="49">
        <v>136416.4</v>
      </c>
      <c r="AI36" s="48">
        <f t="shared" si="21"/>
        <v>100.0083574649023</v>
      </c>
      <c r="AJ36" s="50">
        <v>145900</v>
      </c>
      <c r="AK36" s="49">
        <v>144582</v>
      </c>
      <c r="AL36" s="48">
        <f t="shared" si="22"/>
        <v>99.096641535298147</v>
      </c>
      <c r="AM36" s="50">
        <v>135150</v>
      </c>
      <c r="AN36" s="49">
        <v>134232.5</v>
      </c>
      <c r="AO36" s="48">
        <f t="shared" si="23"/>
        <v>99.321124676285606</v>
      </c>
      <c r="AP36" s="50">
        <v>179308</v>
      </c>
      <c r="AQ36" s="49">
        <v>179109.973</v>
      </c>
      <c r="AR36" s="48">
        <f t="shared" si="24"/>
        <v>99.889560421174735</v>
      </c>
      <c r="AS36" s="50">
        <v>208404</v>
      </c>
      <c r="AT36" s="49">
        <v>197120.44999999998</v>
      </c>
      <c r="AU36" s="48">
        <f t="shared" si="25"/>
        <v>94.585732519529358</v>
      </c>
      <c r="AV36" s="52">
        <v>120999.99999999999</v>
      </c>
      <c r="AW36" s="52">
        <v>115228</v>
      </c>
      <c r="AX36" s="53">
        <f t="shared" si="17"/>
        <v>95.229752066115708</v>
      </c>
      <c r="AY36" s="50">
        <v>215431</v>
      </c>
      <c r="AZ36" s="49">
        <v>212805.07999999996</v>
      </c>
      <c r="BA36" s="48">
        <f t="shared" si="26"/>
        <v>98.781085359117284</v>
      </c>
      <c r="BB36" s="54">
        <v>243309.258</v>
      </c>
      <c r="BC36" s="55">
        <v>189502.78109</v>
      </c>
      <c r="BD36" s="48">
        <f t="shared" si="18"/>
        <v>77.885561218554216</v>
      </c>
      <c r="BE36" s="48"/>
      <c r="BF36" s="31">
        <v>27</v>
      </c>
      <c r="BG36" s="32" t="s">
        <v>44</v>
      </c>
      <c r="BH36" s="54">
        <v>370193</v>
      </c>
      <c r="BI36" s="55">
        <v>297176.99999999994</v>
      </c>
      <c r="BJ36" s="56">
        <f t="shared" si="19"/>
        <v>80.276234288600804</v>
      </c>
      <c r="BK36" s="54">
        <v>386743</v>
      </c>
      <c r="BL36" s="55">
        <v>242631.85000000003</v>
      </c>
      <c r="BM36" s="57">
        <f t="shared" si="14"/>
        <v>62.737231184533407</v>
      </c>
    </row>
    <row r="37" spans="1:65" ht="15" x14ac:dyDescent="0.2">
      <c r="A37" s="31">
        <v>28</v>
      </c>
      <c r="B37" s="32" t="s">
        <v>45</v>
      </c>
      <c r="C37" s="33">
        <v>1395.4</v>
      </c>
      <c r="D37" s="34">
        <v>2164</v>
      </c>
      <c r="E37" s="35">
        <f t="shared" si="0"/>
        <v>155.08098036405332</v>
      </c>
      <c r="F37" s="36">
        <v>2980</v>
      </c>
      <c r="G37" s="34">
        <v>3129</v>
      </c>
      <c r="H37" s="37">
        <f t="shared" si="1"/>
        <v>105</v>
      </c>
      <c r="I37" s="61">
        <v>4000</v>
      </c>
      <c r="J37" s="38">
        <v>6903</v>
      </c>
      <c r="K37" s="39">
        <f t="shared" si="2"/>
        <v>172.57499999999999</v>
      </c>
      <c r="L37" s="62">
        <v>10000</v>
      </c>
      <c r="M37" s="38">
        <v>6804.6</v>
      </c>
      <c r="N37" s="41">
        <f t="shared" si="3"/>
        <v>68.046000000000006</v>
      </c>
      <c r="O37" s="42">
        <v>12000</v>
      </c>
      <c r="P37" s="43">
        <v>8130.5</v>
      </c>
      <c r="Q37" s="41">
        <f t="shared" si="4"/>
        <v>67.754166666666677</v>
      </c>
      <c r="R37" s="44">
        <v>12000</v>
      </c>
      <c r="S37" s="44">
        <v>10348.5</v>
      </c>
      <c r="T37" s="45">
        <f t="shared" si="5"/>
        <v>86.237499999999997</v>
      </c>
      <c r="U37" s="59">
        <v>11110</v>
      </c>
      <c r="V37" s="44">
        <v>11733</v>
      </c>
      <c r="W37" s="48">
        <f t="shared" si="15"/>
        <v>105.6075607560756</v>
      </c>
      <c r="X37" s="59">
        <v>17000</v>
      </c>
      <c r="Y37" s="44">
        <v>15896</v>
      </c>
      <c r="Z37" s="45">
        <f t="shared" si="27"/>
        <v>93.505882352941171</v>
      </c>
      <c r="AA37" s="49">
        <v>17000</v>
      </c>
      <c r="AB37" s="49">
        <v>19630.5</v>
      </c>
      <c r="AC37" s="45">
        <f t="shared" si="6"/>
        <v>115.4735294117647</v>
      </c>
      <c r="AD37" s="50">
        <v>19492</v>
      </c>
      <c r="AE37" s="51">
        <v>19280.5</v>
      </c>
      <c r="AF37" s="45">
        <f t="shared" si="20"/>
        <v>98.914939462343526</v>
      </c>
      <c r="AG37" s="49">
        <v>17490</v>
      </c>
      <c r="AH37" s="49">
        <v>17029.7</v>
      </c>
      <c r="AI37" s="48">
        <f t="shared" si="21"/>
        <v>97.368210405946257</v>
      </c>
      <c r="AJ37" s="50">
        <v>19870</v>
      </c>
      <c r="AK37" s="49">
        <v>19869.310000000001</v>
      </c>
      <c r="AL37" s="48">
        <f t="shared" si="22"/>
        <v>99.996527428283855</v>
      </c>
      <c r="AM37" s="50">
        <v>17610</v>
      </c>
      <c r="AN37" s="49">
        <v>17609.95</v>
      </c>
      <c r="AO37" s="48">
        <f t="shared" si="23"/>
        <v>99.99971607041455</v>
      </c>
      <c r="AP37" s="50">
        <v>22297</v>
      </c>
      <c r="AQ37" s="49">
        <v>22296.95</v>
      </c>
      <c r="AR37" s="48">
        <f t="shared" si="24"/>
        <v>99.999775754585812</v>
      </c>
      <c r="AS37" s="50">
        <v>20418</v>
      </c>
      <c r="AT37" s="49">
        <v>18936.650000000001</v>
      </c>
      <c r="AU37" s="48">
        <f t="shared" si="25"/>
        <v>92.744881966891967</v>
      </c>
      <c r="AV37" s="52">
        <v>17000</v>
      </c>
      <c r="AW37" s="52">
        <v>15896</v>
      </c>
      <c r="AX37" s="53">
        <f t="shared" si="17"/>
        <v>93.505882352941171</v>
      </c>
      <c r="AY37" s="50">
        <v>21266</v>
      </c>
      <c r="AZ37" s="49">
        <v>21133.45</v>
      </c>
      <c r="BA37" s="48">
        <f t="shared" si="26"/>
        <v>99.376704598890257</v>
      </c>
      <c r="BB37" s="54">
        <v>31543.823</v>
      </c>
      <c r="BC37" s="55">
        <v>23045.291999999994</v>
      </c>
      <c r="BD37" s="48">
        <f t="shared" si="18"/>
        <v>73.058018363848902</v>
      </c>
      <c r="BE37" s="48"/>
      <c r="BF37" s="31">
        <v>28</v>
      </c>
      <c r="BG37" s="32" t="s">
        <v>45</v>
      </c>
      <c r="BH37" s="54">
        <v>46294</v>
      </c>
      <c r="BI37" s="55">
        <v>37214.699999999997</v>
      </c>
      <c r="BJ37" s="56">
        <f t="shared" si="19"/>
        <v>80.387739231865893</v>
      </c>
      <c r="BK37" s="54">
        <v>45585</v>
      </c>
      <c r="BL37" s="55">
        <v>38398.749999999993</v>
      </c>
      <c r="BM37" s="57">
        <f t="shared" si="14"/>
        <v>84.235494131841605</v>
      </c>
    </row>
    <row r="38" spans="1:65" ht="15" x14ac:dyDescent="0.2">
      <c r="A38" s="31">
        <v>29</v>
      </c>
      <c r="B38" s="32" t="s">
        <v>46</v>
      </c>
      <c r="C38" s="33">
        <v>4912.8999999999996</v>
      </c>
      <c r="D38" s="34">
        <v>5040</v>
      </c>
      <c r="E38" s="35">
        <f>(D38/C38)*100</f>
        <v>102.58706670194795</v>
      </c>
      <c r="F38" s="36">
        <v>5610</v>
      </c>
      <c r="G38" s="34">
        <v>5149</v>
      </c>
      <c r="H38" s="37">
        <f>(G38/F38)*100</f>
        <v>91.782531194295899</v>
      </c>
      <c r="I38" s="38">
        <v>10000</v>
      </c>
      <c r="J38" s="38">
        <v>6128</v>
      </c>
      <c r="K38" s="39">
        <f>(J38/I38)*100</f>
        <v>61.28</v>
      </c>
      <c r="L38" s="40">
        <v>13000</v>
      </c>
      <c r="M38" s="38">
        <v>6801.5999999999995</v>
      </c>
      <c r="N38" s="41">
        <f>(M38/L38)*100</f>
        <v>52.32</v>
      </c>
      <c r="O38" s="42">
        <v>16000</v>
      </c>
      <c r="P38" s="43">
        <v>9614.35</v>
      </c>
      <c r="Q38" s="41">
        <f>(P38/O38)*100</f>
        <v>60.089687499999997</v>
      </c>
      <c r="R38" s="44">
        <v>14000</v>
      </c>
      <c r="S38" s="44">
        <v>11550</v>
      </c>
      <c r="T38" s="45">
        <f>(S38/R38)*100</f>
        <v>82.5</v>
      </c>
      <c r="U38" s="59">
        <v>12720</v>
      </c>
      <c r="V38" s="47">
        <v>14198</v>
      </c>
      <c r="W38" s="48">
        <f>(V38/U38)*100</f>
        <v>111.61949685534591</v>
      </c>
      <c r="X38" s="59">
        <v>18590</v>
      </c>
      <c r="Y38" s="47">
        <v>18067</v>
      </c>
      <c r="Z38" s="45">
        <f>(Y38/X38)*100</f>
        <v>97.186659494351801</v>
      </c>
      <c r="AA38" s="49">
        <v>18300</v>
      </c>
      <c r="AB38" s="49">
        <v>20854.350000000002</v>
      </c>
      <c r="AC38" s="45">
        <f t="shared" si="6"/>
        <v>113.9581967213115</v>
      </c>
      <c r="AD38" s="50">
        <v>24013</v>
      </c>
      <c r="AE38" s="51">
        <v>21860</v>
      </c>
      <c r="AF38" s="45">
        <f t="shared" si="20"/>
        <v>91.034023237413066</v>
      </c>
      <c r="AG38" s="49">
        <v>31434</v>
      </c>
      <c r="AH38" s="49">
        <v>28197.65</v>
      </c>
      <c r="AI38" s="48">
        <f t="shared" si="21"/>
        <v>89.704301075268816</v>
      </c>
      <c r="AJ38" s="50">
        <v>30830</v>
      </c>
      <c r="AK38" s="49">
        <v>30824.400000000005</v>
      </c>
      <c r="AL38" s="48">
        <f t="shared" si="22"/>
        <v>99.981835874148572</v>
      </c>
      <c r="AM38" s="50">
        <v>28880</v>
      </c>
      <c r="AN38" s="49">
        <v>28878.250000000004</v>
      </c>
      <c r="AO38" s="48">
        <f t="shared" si="23"/>
        <v>99.993940443213319</v>
      </c>
      <c r="AP38" s="50">
        <v>34505</v>
      </c>
      <c r="AQ38" s="49">
        <v>34500.5</v>
      </c>
      <c r="AR38" s="48">
        <f t="shared" si="24"/>
        <v>99.986958411824375</v>
      </c>
      <c r="AS38" s="50">
        <v>89041</v>
      </c>
      <c r="AT38" s="49">
        <v>34767</v>
      </c>
      <c r="AU38" s="48">
        <f t="shared" si="25"/>
        <v>39.046057434215697</v>
      </c>
      <c r="AV38" s="52">
        <v>18590</v>
      </c>
      <c r="AW38" s="52">
        <v>18067</v>
      </c>
      <c r="AX38" s="53">
        <f>(AW38/AV38)*100</f>
        <v>97.186659494351801</v>
      </c>
      <c r="AY38" s="50">
        <v>37162</v>
      </c>
      <c r="AZ38" s="49">
        <v>37035.998</v>
      </c>
      <c r="BA38" s="48">
        <f t="shared" si="26"/>
        <v>99.660938593186586</v>
      </c>
      <c r="BB38" s="54">
        <v>59849.22</v>
      </c>
      <c r="BC38" s="55">
        <v>33545.14</v>
      </c>
      <c r="BD38" s="48">
        <f t="shared" si="18"/>
        <v>56.04941885625243</v>
      </c>
      <c r="BE38" s="48"/>
      <c r="BF38" s="31">
        <v>29</v>
      </c>
      <c r="BG38" s="32" t="s">
        <v>46</v>
      </c>
      <c r="BH38" s="54">
        <v>63551</v>
      </c>
      <c r="BI38" s="55">
        <v>45915.4</v>
      </c>
      <c r="BJ38" s="56">
        <f>(BI38/BH38)*100</f>
        <v>72.249689225975985</v>
      </c>
      <c r="BK38" s="54">
        <v>61300</v>
      </c>
      <c r="BL38" s="55">
        <v>38119.9</v>
      </c>
      <c r="BM38" s="57">
        <f>(BL38/BK38)*100</f>
        <v>62.185807504078305</v>
      </c>
    </row>
    <row r="39" spans="1:65" ht="15" x14ac:dyDescent="0.2">
      <c r="A39" s="31">
        <v>30</v>
      </c>
      <c r="B39" s="32" t="s">
        <v>47</v>
      </c>
      <c r="C39" s="33">
        <v>2448</v>
      </c>
      <c r="D39" s="34">
        <v>1464</v>
      </c>
      <c r="E39" s="35">
        <f>(D39/C39)*100</f>
        <v>59.803921568627452</v>
      </c>
      <c r="F39" s="36">
        <v>2650</v>
      </c>
      <c r="G39" s="34">
        <v>2971</v>
      </c>
      <c r="H39" s="37">
        <f>(G39/F39)*100</f>
        <v>112.11320754716981</v>
      </c>
      <c r="I39" s="61">
        <v>5000</v>
      </c>
      <c r="J39" s="38">
        <v>3451</v>
      </c>
      <c r="K39" s="39">
        <f>(J39/I39)*100</f>
        <v>69.02000000000001</v>
      </c>
      <c r="L39" s="62">
        <v>8000</v>
      </c>
      <c r="M39" s="38">
        <v>5139.0599999999995</v>
      </c>
      <c r="N39" s="41">
        <f>(M39/L39)*100</f>
        <v>64.238249999999994</v>
      </c>
      <c r="O39" s="42">
        <v>18000</v>
      </c>
      <c r="P39" s="43">
        <v>8885.89</v>
      </c>
      <c r="Q39" s="41">
        <f>(P39/O39)*100</f>
        <v>49.366055555555555</v>
      </c>
      <c r="R39" s="44">
        <v>13000</v>
      </c>
      <c r="S39" s="44">
        <v>12439.650000000001</v>
      </c>
      <c r="T39" s="45">
        <f>(S39/R39)*100</f>
        <v>95.689615384615394</v>
      </c>
      <c r="U39" s="59">
        <v>12880</v>
      </c>
      <c r="V39" s="44">
        <v>16116</v>
      </c>
      <c r="W39" s="48">
        <f>(V39/U39)*100</f>
        <v>125.12422360248448</v>
      </c>
      <c r="X39" s="59">
        <v>18310</v>
      </c>
      <c r="Y39" s="44">
        <v>18400</v>
      </c>
      <c r="Z39" s="45">
        <f>(Y39/X39)*100</f>
        <v>100.49153468050245</v>
      </c>
      <c r="AA39" s="49">
        <v>16700</v>
      </c>
      <c r="AB39" s="49">
        <v>21088.75</v>
      </c>
      <c r="AC39" s="45">
        <f t="shared" si="6"/>
        <v>126.27994011976047</v>
      </c>
      <c r="AD39" s="50">
        <v>23014</v>
      </c>
      <c r="AE39" s="51">
        <v>24177.800000000003</v>
      </c>
      <c r="AF39" s="45">
        <f t="shared" si="20"/>
        <v>105.05692187364215</v>
      </c>
      <c r="AG39" s="49">
        <v>23278</v>
      </c>
      <c r="AH39" s="49">
        <v>22312.5</v>
      </c>
      <c r="AI39" s="48">
        <f t="shared" si="21"/>
        <v>95.852306899218149</v>
      </c>
      <c r="AJ39" s="50">
        <v>24760</v>
      </c>
      <c r="AK39" s="49">
        <v>24320.050000000003</v>
      </c>
      <c r="AL39" s="48">
        <f t="shared" si="22"/>
        <v>98.223142164781919</v>
      </c>
      <c r="AM39" s="50">
        <v>17880</v>
      </c>
      <c r="AN39" s="49">
        <v>17879.900000000001</v>
      </c>
      <c r="AO39" s="48">
        <f t="shared" si="23"/>
        <v>99.999440715883679</v>
      </c>
      <c r="AP39" s="50">
        <v>17880</v>
      </c>
      <c r="AQ39" s="49">
        <v>17874.45</v>
      </c>
      <c r="AR39" s="48">
        <f t="shared" si="24"/>
        <v>99.968959731543634</v>
      </c>
      <c r="AS39" s="50">
        <v>30279</v>
      </c>
      <c r="AT39" s="49">
        <v>17697.05</v>
      </c>
      <c r="AU39" s="48">
        <f t="shared" si="25"/>
        <v>58.446613164239238</v>
      </c>
      <c r="AV39" s="52">
        <v>18310</v>
      </c>
      <c r="AW39" s="52">
        <v>18400</v>
      </c>
      <c r="AX39" s="53">
        <f>(AW39/AV39)*100</f>
        <v>100.49153468050245</v>
      </c>
      <c r="AY39" s="50">
        <v>19910</v>
      </c>
      <c r="AZ39" s="49">
        <v>19908.75</v>
      </c>
      <c r="BA39" s="48">
        <f t="shared" si="26"/>
        <v>99.993721747865393</v>
      </c>
      <c r="BB39" s="54">
        <v>31877.271000000001</v>
      </c>
      <c r="BC39" s="55">
        <v>23370.736000000001</v>
      </c>
      <c r="BD39" s="48">
        <f t="shared" si="18"/>
        <v>73.314732619363809</v>
      </c>
      <c r="BE39" s="48"/>
      <c r="BF39" s="31">
        <v>30</v>
      </c>
      <c r="BG39" s="32" t="s">
        <v>47</v>
      </c>
      <c r="BH39" s="54">
        <v>35573</v>
      </c>
      <c r="BI39" s="55">
        <v>32433.55</v>
      </c>
      <c r="BJ39" s="56">
        <f>(BI39/BH39)*100</f>
        <v>91.174626823714604</v>
      </c>
      <c r="BK39" s="54">
        <v>36600</v>
      </c>
      <c r="BL39" s="55">
        <v>30667.8</v>
      </c>
      <c r="BM39" s="57">
        <f>(BL39/BK39)*100</f>
        <v>83.791803278688519</v>
      </c>
    </row>
    <row r="40" spans="1:65" ht="15" x14ac:dyDescent="0.2">
      <c r="A40" s="31">
        <v>31</v>
      </c>
      <c r="B40" s="32" t="s">
        <v>48</v>
      </c>
      <c r="C40" s="33">
        <v>125.4</v>
      </c>
      <c r="D40" s="34">
        <v>326</v>
      </c>
      <c r="E40" s="35">
        <f t="shared" si="0"/>
        <v>259.96810207336523</v>
      </c>
      <c r="F40" s="36">
        <v>920</v>
      </c>
      <c r="G40" s="34">
        <v>286</v>
      </c>
      <c r="H40" s="37">
        <f t="shared" si="1"/>
        <v>31.086956521739129</v>
      </c>
      <c r="I40" s="61">
        <v>1000</v>
      </c>
      <c r="J40" s="38">
        <v>1209.0999999999999</v>
      </c>
      <c r="K40" s="39">
        <f t="shared" si="2"/>
        <v>120.90999999999998</v>
      </c>
      <c r="L40" s="62">
        <v>2000</v>
      </c>
      <c r="M40" s="38">
        <v>1360</v>
      </c>
      <c r="N40" s="41">
        <f t="shared" si="3"/>
        <v>68</v>
      </c>
      <c r="O40" s="42">
        <v>2000</v>
      </c>
      <c r="P40" s="43">
        <v>2181.6</v>
      </c>
      <c r="Q40" s="41">
        <f t="shared" si="4"/>
        <v>109.08</v>
      </c>
      <c r="R40" s="44">
        <v>1800</v>
      </c>
      <c r="S40" s="44">
        <v>1376.35</v>
      </c>
      <c r="T40" s="45">
        <f t="shared" si="5"/>
        <v>76.463888888888889</v>
      </c>
      <c r="U40" s="46">
        <v>2190</v>
      </c>
      <c r="V40" s="47">
        <v>2449</v>
      </c>
      <c r="W40" s="48">
        <f t="shared" si="15"/>
        <v>111.82648401826485</v>
      </c>
      <c r="X40" s="46">
        <v>4500</v>
      </c>
      <c r="Y40" s="47">
        <v>3489.5499999999993</v>
      </c>
      <c r="Z40" s="45">
        <f t="shared" si="27"/>
        <v>77.545555555555538</v>
      </c>
      <c r="AA40" s="49">
        <v>4000</v>
      </c>
      <c r="AB40" s="49">
        <v>3090.25</v>
      </c>
      <c r="AC40" s="45">
        <f t="shared" si="6"/>
        <v>77.256250000000009</v>
      </c>
      <c r="AD40" s="50">
        <v>2115</v>
      </c>
      <c r="AE40" s="51">
        <v>2460.0500000000002</v>
      </c>
      <c r="AF40" s="45">
        <f t="shared" si="20"/>
        <v>116.31442080378251</v>
      </c>
      <c r="AG40" s="49">
        <v>2881</v>
      </c>
      <c r="AH40" s="49">
        <v>2356.1999999999998</v>
      </c>
      <c r="AI40" s="48">
        <f t="shared" si="21"/>
        <v>81.784102742103428</v>
      </c>
      <c r="AJ40" s="50">
        <v>2820</v>
      </c>
      <c r="AK40" s="49">
        <v>2815.85</v>
      </c>
      <c r="AL40" s="48">
        <f t="shared" si="22"/>
        <v>99.852836879432616</v>
      </c>
      <c r="AM40" s="50">
        <v>2650</v>
      </c>
      <c r="AN40" s="49">
        <v>2640.8</v>
      </c>
      <c r="AO40" s="48">
        <f t="shared" si="23"/>
        <v>99.652830188679246</v>
      </c>
      <c r="AP40" s="50">
        <v>3090</v>
      </c>
      <c r="AQ40" s="49">
        <v>3059.0499999999997</v>
      </c>
      <c r="AR40" s="48">
        <f t="shared" si="24"/>
        <v>98.998381877022652</v>
      </c>
      <c r="AS40" s="50">
        <v>3013</v>
      </c>
      <c r="AT40" s="49">
        <v>3106.55</v>
      </c>
      <c r="AU40" s="48">
        <f t="shared" si="25"/>
        <v>103.10487885828078</v>
      </c>
      <c r="AV40" s="52">
        <v>4500</v>
      </c>
      <c r="AW40" s="52">
        <v>3489.5499999999993</v>
      </c>
      <c r="AX40" s="53">
        <f t="shared" si="17"/>
        <v>77.545555555555538</v>
      </c>
      <c r="AY40" s="50">
        <v>3034</v>
      </c>
      <c r="AZ40" s="49">
        <v>2934.6</v>
      </c>
      <c r="BA40" s="48">
        <f t="shared" si="26"/>
        <v>96.7237969676994</v>
      </c>
      <c r="BB40" s="54">
        <v>5730.8490000000002</v>
      </c>
      <c r="BC40" s="55">
        <v>2805.895</v>
      </c>
      <c r="BD40" s="48">
        <f t="shared" si="18"/>
        <v>48.961244660258892</v>
      </c>
      <c r="BE40" s="48"/>
      <c r="BF40" s="31">
        <v>31</v>
      </c>
      <c r="BG40" s="32" t="s">
        <v>48</v>
      </c>
      <c r="BH40" s="54">
        <v>5343</v>
      </c>
      <c r="BI40" s="55">
        <v>3732.9</v>
      </c>
      <c r="BJ40" s="56">
        <f t="shared" si="19"/>
        <v>69.865244244806291</v>
      </c>
      <c r="BK40" s="54">
        <v>5224</v>
      </c>
      <c r="BL40" s="55">
        <v>2901.9000000000005</v>
      </c>
      <c r="BM40" s="57">
        <f>(BL40/BK40)*100</f>
        <v>55.549387442572751</v>
      </c>
    </row>
    <row r="41" spans="1:65" ht="15" x14ac:dyDescent="0.2">
      <c r="A41" s="31">
        <v>32</v>
      </c>
      <c r="B41" s="32" t="s">
        <v>49</v>
      </c>
      <c r="C41" s="33">
        <v>135.1</v>
      </c>
      <c r="D41" s="34">
        <v>392</v>
      </c>
      <c r="E41" s="35">
        <f t="shared" si="0"/>
        <v>290.15544041450778</v>
      </c>
      <c r="F41" s="36">
        <v>610</v>
      </c>
      <c r="G41" s="34">
        <v>555</v>
      </c>
      <c r="H41" s="37">
        <f t="shared" si="1"/>
        <v>90.983606557377044</v>
      </c>
      <c r="I41" s="38">
        <v>1000</v>
      </c>
      <c r="J41" s="38">
        <v>733</v>
      </c>
      <c r="K41" s="39">
        <f t="shared" si="2"/>
        <v>73.3</v>
      </c>
      <c r="L41" s="40">
        <v>1499.9999999999998</v>
      </c>
      <c r="M41" s="38">
        <v>437.20000000000005</v>
      </c>
      <c r="N41" s="41">
        <f t="shared" si="3"/>
        <v>29.146666666666675</v>
      </c>
      <c r="O41" s="42">
        <v>1600</v>
      </c>
      <c r="P41" s="43">
        <v>1225.6500000000001</v>
      </c>
      <c r="Q41" s="41">
        <f t="shared" si="4"/>
        <v>76.603125000000006</v>
      </c>
      <c r="R41" s="44">
        <v>1620</v>
      </c>
      <c r="S41" s="44">
        <v>1217.2</v>
      </c>
      <c r="T41" s="45">
        <f t="shared" si="5"/>
        <v>75.135802469135797</v>
      </c>
      <c r="U41" s="46">
        <v>1600</v>
      </c>
      <c r="V41" s="47">
        <v>1444</v>
      </c>
      <c r="W41" s="48">
        <f t="shared" si="15"/>
        <v>90.25</v>
      </c>
      <c r="X41" s="46">
        <v>2000.0000000000002</v>
      </c>
      <c r="Y41" s="47">
        <v>1887.0000000099999</v>
      </c>
      <c r="Z41" s="45">
        <f t="shared" si="27"/>
        <v>94.350000000499989</v>
      </c>
      <c r="AA41" s="49">
        <v>2000</v>
      </c>
      <c r="AB41" s="49">
        <v>2103</v>
      </c>
      <c r="AC41" s="45">
        <f t="shared" si="6"/>
        <v>105.15</v>
      </c>
      <c r="AD41" s="50">
        <v>1566</v>
      </c>
      <c r="AE41" s="51">
        <v>1538</v>
      </c>
      <c r="AF41" s="45">
        <f t="shared" si="20"/>
        <v>98.212005108556838</v>
      </c>
      <c r="AG41" s="49">
        <v>2089</v>
      </c>
      <c r="AH41" s="49">
        <v>1876</v>
      </c>
      <c r="AI41" s="48">
        <f t="shared" si="21"/>
        <v>89.803733843944471</v>
      </c>
      <c r="AJ41" s="50">
        <v>1990</v>
      </c>
      <c r="AK41" s="49">
        <v>1989.1</v>
      </c>
      <c r="AL41" s="48">
        <f t="shared" si="22"/>
        <v>99.954773869346724</v>
      </c>
      <c r="AM41" s="50">
        <v>1870</v>
      </c>
      <c r="AN41" s="49">
        <v>1868.9499999999996</v>
      </c>
      <c r="AO41" s="48">
        <f t="shared" si="23"/>
        <v>99.943850267379659</v>
      </c>
      <c r="AP41" s="50">
        <v>2069</v>
      </c>
      <c r="AQ41" s="49">
        <v>2067.9500000000003</v>
      </c>
      <c r="AR41" s="48">
        <f t="shared" si="24"/>
        <v>99.94925084581925</v>
      </c>
      <c r="AS41" s="50">
        <v>8014</v>
      </c>
      <c r="AT41" s="49">
        <v>1939</v>
      </c>
      <c r="AU41" s="48">
        <f t="shared" si="25"/>
        <v>24.195158472672823</v>
      </c>
      <c r="AV41" s="52">
        <v>2000.0000000000002</v>
      </c>
      <c r="AW41" s="52">
        <v>1887.0000000099999</v>
      </c>
      <c r="AX41" s="53">
        <f t="shared" si="17"/>
        <v>94.350000000499989</v>
      </c>
      <c r="AY41" s="50">
        <v>1948</v>
      </c>
      <c r="AZ41" s="49">
        <v>1922.2600000000002</v>
      </c>
      <c r="BA41" s="48">
        <f t="shared" si="26"/>
        <v>98.678644763860376</v>
      </c>
      <c r="BB41" s="54">
        <v>4740.2150000000001</v>
      </c>
      <c r="BC41" s="55">
        <v>1845.425</v>
      </c>
      <c r="BD41" s="48">
        <f t="shared" si="18"/>
        <v>38.93125100865678</v>
      </c>
      <c r="BE41" s="48"/>
      <c r="BF41" s="31">
        <v>32</v>
      </c>
      <c r="BG41" s="32" t="s">
        <v>49</v>
      </c>
      <c r="BH41" s="54">
        <v>3259</v>
      </c>
      <c r="BI41" s="55">
        <v>1864</v>
      </c>
      <c r="BJ41" s="56">
        <f t="shared" si="19"/>
        <v>57.195458729671678</v>
      </c>
      <c r="BK41" s="54">
        <v>3213</v>
      </c>
      <c r="BL41" s="55">
        <v>1854.8500000000001</v>
      </c>
      <c r="BM41" s="57">
        <f>(BL41/BK41)*100</f>
        <v>57.729536258948031</v>
      </c>
    </row>
    <row r="42" spans="1:65" ht="15" x14ac:dyDescent="0.2">
      <c r="A42" s="31">
        <v>33</v>
      </c>
      <c r="B42" s="32" t="s">
        <v>50</v>
      </c>
      <c r="C42" s="33">
        <v>132</v>
      </c>
      <c r="D42" s="34">
        <v>704</v>
      </c>
      <c r="E42" s="35">
        <f>(D42/C42)*100</f>
        <v>533.33333333333326</v>
      </c>
      <c r="F42" s="36">
        <v>1180</v>
      </c>
      <c r="G42" s="34">
        <v>1009</v>
      </c>
      <c r="H42" s="37">
        <f>(G42/F42)*100</f>
        <v>85.508474576271183</v>
      </c>
      <c r="I42" s="61">
        <v>3000</v>
      </c>
      <c r="J42" s="38">
        <v>3683</v>
      </c>
      <c r="K42" s="39">
        <f>(J42/I42)*100</f>
        <v>122.76666666666667</v>
      </c>
      <c r="L42" s="62">
        <v>2500</v>
      </c>
      <c r="M42" s="38">
        <v>1067.6500000000001</v>
      </c>
      <c r="N42" s="41">
        <f>(M42/L42)*100</f>
        <v>42.706000000000003</v>
      </c>
      <c r="O42" s="42">
        <v>2700</v>
      </c>
      <c r="P42" s="43">
        <v>1537.15</v>
      </c>
      <c r="Q42" s="41">
        <f>(P42/O42)*100</f>
        <v>56.931481481481484</v>
      </c>
      <c r="R42" s="44">
        <v>2500</v>
      </c>
      <c r="S42" s="44">
        <v>1658.25</v>
      </c>
      <c r="T42" s="45">
        <f>(S42/R42)*100</f>
        <v>66.33</v>
      </c>
      <c r="U42" s="46">
        <v>1810</v>
      </c>
      <c r="V42" s="47">
        <v>2579</v>
      </c>
      <c r="W42" s="48">
        <f>(V42/U42)*100</f>
        <v>142.48618784530387</v>
      </c>
      <c r="X42" s="46">
        <v>3000</v>
      </c>
      <c r="Y42" s="47">
        <v>2155</v>
      </c>
      <c r="Z42" s="45">
        <f>(Y42/X42)*100</f>
        <v>71.833333333333343</v>
      </c>
      <c r="AA42" s="49">
        <v>1600</v>
      </c>
      <c r="AB42" s="49">
        <v>1935.8</v>
      </c>
      <c r="AC42" s="45">
        <f t="shared" si="6"/>
        <v>120.9875</v>
      </c>
      <c r="AD42" s="50">
        <v>1524</v>
      </c>
      <c r="AE42" s="51">
        <v>1729</v>
      </c>
      <c r="AF42" s="45">
        <f t="shared" si="20"/>
        <v>113.45144356955382</v>
      </c>
      <c r="AG42" s="49">
        <v>1912</v>
      </c>
      <c r="AH42" s="49">
        <v>1741</v>
      </c>
      <c r="AI42" s="48">
        <f t="shared" si="21"/>
        <v>91.056485355648533</v>
      </c>
      <c r="AJ42" s="50">
        <v>1850</v>
      </c>
      <c r="AK42" s="49">
        <v>1838.95</v>
      </c>
      <c r="AL42" s="48">
        <f t="shared" si="22"/>
        <v>99.402702702702712</v>
      </c>
      <c r="AM42" s="50">
        <v>1440</v>
      </c>
      <c r="AN42" s="49">
        <v>1432</v>
      </c>
      <c r="AO42" s="48">
        <f t="shared" si="23"/>
        <v>99.444444444444443</v>
      </c>
      <c r="AP42" s="50">
        <v>1789</v>
      </c>
      <c r="AQ42" s="49">
        <v>1731.5000000000002</v>
      </c>
      <c r="AR42" s="48">
        <f t="shared" si="24"/>
        <v>96.785913918390179</v>
      </c>
      <c r="AS42" s="50">
        <v>1983</v>
      </c>
      <c r="AT42" s="49">
        <v>1779.4</v>
      </c>
      <c r="AU42" s="48">
        <f t="shared" si="25"/>
        <v>89.732728189611706</v>
      </c>
      <c r="AV42" s="52">
        <v>3000</v>
      </c>
      <c r="AW42" s="52">
        <v>2155</v>
      </c>
      <c r="AX42" s="53">
        <f>(AW42/AV42)*100</f>
        <v>71.833333333333343</v>
      </c>
      <c r="AY42" s="50">
        <v>1646</v>
      </c>
      <c r="AZ42" s="49">
        <v>1348.0539999999996</v>
      </c>
      <c r="BA42" s="48">
        <f t="shared" si="26"/>
        <v>81.898784933171299</v>
      </c>
      <c r="BB42" s="54">
        <v>1281.9259999999999</v>
      </c>
      <c r="BC42" s="55">
        <v>1131.8920000000001</v>
      </c>
      <c r="BD42" s="48">
        <f t="shared" si="18"/>
        <v>88.2962043050847</v>
      </c>
      <c r="BE42" s="48"/>
      <c r="BF42" s="31">
        <v>33</v>
      </c>
      <c r="BG42" s="32" t="s">
        <v>50</v>
      </c>
      <c r="BH42" s="54">
        <v>20042</v>
      </c>
      <c r="BI42" s="55">
        <v>2460.8000000000002</v>
      </c>
      <c r="BJ42" s="56">
        <f>(BI42/BH42)*100</f>
        <v>12.278215746931446</v>
      </c>
      <c r="BK42" s="54">
        <v>1512</v>
      </c>
      <c r="BL42" s="55">
        <v>994.4000000000002</v>
      </c>
      <c r="BM42" s="57">
        <f>(BL42/BK42)*100</f>
        <v>65.767195767195787</v>
      </c>
    </row>
    <row r="43" spans="1:65" ht="15" x14ac:dyDescent="0.2">
      <c r="A43" s="31">
        <v>34</v>
      </c>
      <c r="B43" s="70" t="s">
        <v>51</v>
      </c>
      <c r="C43" s="33"/>
      <c r="D43" s="34"/>
      <c r="E43" s="35"/>
      <c r="F43" s="36"/>
      <c r="G43" s="34"/>
      <c r="H43" s="37"/>
      <c r="I43" s="61"/>
      <c r="J43" s="38"/>
      <c r="K43" s="39"/>
      <c r="L43" s="62"/>
      <c r="M43" s="38"/>
      <c r="N43" s="41"/>
      <c r="O43" s="42"/>
      <c r="P43" s="43"/>
      <c r="Q43" s="41"/>
      <c r="R43" s="44"/>
      <c r="S43" s="44"/>
      <c r="T43" s="45"/>
      <c r="U43" s="46"/>
      <c r="V43" s="47"/>
      <c r="W43" s="48"/>
      <c r="X43" s="46"/>
      <c r="Y43" s="47"/>
      <c r="Z43" s="45"/>
      <c r="AA43" s="49"/>
      <c r="AB43" s="49"/>
      <c r="AC43" s="45"/>
      <c r="AD43" s="50"/>
      <c r="AE43" s="51"/>
      <c r="AF43" s="45"/>
      <c r="AG43" s="49"/>
      <c r="AH43" s="49"/>
      <c r="AI43" s="48"/>
      <c r="AJ43" s="50"/>
      <c r="AK43" s="49"/>
      <c r="AL43" s="48"/>
      <c r="AM43" s="50"/>
      <c r="AN43" s="49"/>
      <c r="AO43" s="48"/>
      <c r="AP43" s="50"/>
      <c r="AQ43" s="49"/>
      <c r="AR43" s="48"/>
      <c r="AS43" s="71" t="s">
        <v>28</v>
      </c>
      <c r="AT43" s="72" t="s">
        <v>28</v>
      </c>
      <c r="AU43" s="73" t="s">
        <v>28</v>
      </c>
      <c r="AV43" s="52"/>
      <c r="AW43" s="52"/>
      <c r="AX43" s="53"/>
      <c r="AY43" s="71" t="s">
        <v>28</v>
      </c>
      <c r="AZ43" s="72" t="s">
        <v>28</v>
      </c>
      <c r="BA43" s="73" t="s">
        <v>28</v>
      </c>
      <c r="BB43" s="71" t="s">
        <v>28</v>
      </c>
      <c r="BC43" s="72" t="s">
        <v>28</v>
      </c>
      <c r="BD43" s="74" t="s">
        <v>28</v>
      </c>
      <c r="BE43" s="48"/>
      <c r="BF43" s="31">
        <v>34</v>
      </c>
      <c r="BG43" s="70" t="s">
        <v>51</v>
      </c>
      <c r="BH43" s="71">
        <v>0</v>
      </c>
      <c r="BI43" s="72">
        <v>0</v>
      </c>
      <c r="BJ43" s="75" t="s">
        <v>28</v>
      </c>
      <c r="BK43" s="54">
        <v>927</v>
      </c>
      <c r="BL43" s="55">
        <v>657.30000000000007</v>
      </c>
      <c r="BM43" s="57">
        <f t="shared" ref="BM43:BM46" si="28">(BL43/BK43)*100</f>
        <v>70.906148867313917</v>
      </c>
    </row>
    <row r="44" spans="1:65" ht="15" x14ac:dyDescent="0.2">
      <c r="A44" s="31">
        <v>35</v>
      </c>
      <c r="B44" s="76" t="s">
        <v>52</v>
      </c>
      <c r="C44" s="33">
        <v>504.7</v>
      </c>
      <c r="D44" s="34">
        <v>981</v>
      </c>
      <c r="E44" s="35">
        <f>(D44/C44)*100</f>
        <v>194.37289478898356</v>
      </c>
      <c r="F44" s="36">
        <v>1400</v>
      </c>
      <c r="G44" s="34">
        <v>2214</v>
      </c>
      <c r="H44" s="37">
        <f>(G44/F44)*100</f>
        <v>158.14285714285714</v>
      </c>
      <c r="I44" s="61">
        <v>2000</v>
      </c>
      <c r="J44" s="38">
        <v>994</v>
      </c>
      <c r="K44" s="39">
        <f>(J44/I44)*100</f>
        <v>49.7</v>
      </c>
      <c r="L44" s="62">
        <v>4500</v>
      </c>
      <c r="M44" s="38">
        <v>2430.7999999999997</v>
      </c>
      <c r="N44" s="41">
        <f>(M44/L44)*100</f>
        <v>54.017777777777773</v>
      </c>
      <c r="O44" s="42">
        <v>5200</v>
      </c>
      <c r="P44" s="43">
        <v>4116.3500000000004</v>
      </c>
      <c r="Q44" s="41">
        <f>(P44/O44)*100</f>
        <v>79.160576923076931</v>
      </c>
      <c r="R44" s="44">
        <v>8000</v>
      </c>
      <c r="S44" s="44">
        <v>5534.2</v>
      </c>
      <c r="T44" s="45">
        <f t="shared" si="5"/>
        <v>69.177500000000009</v>
      </c>
      <c r="U44" s="46">
        <v>5760</v>
      </c>
      <c r="V44" s="47">
        <v>6841</v>
      </c>
      <c r="W44" s="48">
        <f t="shared" si="15"/>
        <v>118.7673611111111</v>
      </c>
      <c r="X44" s="46">
        <v>7499.9999999999991</v>
      </c>
      <c r="Y44" s="47">
        <v>6917</v>
      </c>
      <c r="Z44" s="45">
        <f t="shared" si="27"/>
        <v>92.226666666666674</v>
      </c>
      <c r="AA44" s="49">
        <v>8000</v>
      </c>
      <c r="AB44" s="49">
        <v>7666.5</v>
      </c>
      <c r="AC44" s="45">
        <f t="shared" si="6"/>
        <v>95.831249999999997</v>
      </c>
      <c r="AD44" s="50">
        <v>6120</v>
      </c>
      <c r="AE44" s="51">
        <v>5363.15</v>
      </c>
      <c r="AF44" s="45">
        <f t="shared" si="20"/>
        <v>87.63316993464052</v>
      </c>
      <c r="AG44" s="49">
        <v>8111</v>
      </c>
      <c r="AH44" s="49">
        <v>7830.35</v>
      </c>
      <c r="AI44" s="48">
        <f t="shared" si="21"/>
        <v>96.539884108001488</v>
      </c>
      <c r="AJ44" s="50">
        <v>8940</v>
      </c>
      <c r="AK44" s="49">
        <v>8940</v>
      </c>
      <c r="AL44" s="48">
        <f t="shared" si="22"/>
        <v>100</v>
      </c>
      <c r="AM44" s="50">
        <v>8380</v>
      </c>
      <c r="AN44" s="49">
        <v>8276.4500000000007</v>
      </c>
      <c r="AO44" s="48">
        <f t="shared" si="23"/>
        <v>98.764319809069221</v>
      </c>
      <c r="AP44" s="50">
        <v>8690</v>
      </c>
      <c r="AQ44" s="49">
        <v>8602.75</v>
      </c>
      <c r="AR44" s="48">
        <f t="shared" si="24"/>
        <v>98.995972382048336</v>
      </c>
      <c r="AS44" s="50">
        <v>1753</v>
      </c>
      <c r="AT44" s="49">
        <v>7542</v>
      </c>
      <c r="AU44" s="48">
        <f t="shared" si="25"/>
        <v>430.23388476896747</v>
      </c>
      <c r="AV44" s="52">
        <v>7499.9999999999991</v>
      </c>
      <c r="AW44" s="52">
        <v>6917</v>
      </c>
      <c r="AX44" s="53">
        <f t="shared" si="17"/>
        <v>92.226666666666674</v>
      </c>
      <c r="AY44" s="50">
        <v>8467</v>
      </c>
      <c r="AZ44" s="49">
        <v>8381.1350000000002</v>
      </c>
      <c r="BA44" s="48">
        <f t="shared" ref="BA44" si="29">(AZ44/AY44)*100</f>
        <v>98.985886382425889</v>
      </c>
      <c r="BB44" s="54">
        <v>12564.341</v>
      </c>
      <c r="BC44" s="55">
        <v>8227.8979099999997</v>
      </c>
      <c r="BD44" s="48">
        <f t="shared" si="18"/>
        <v>65.486107946290218</v>
      </c>
      <c r="BE44" s="48"/>
      <c r="BF44" s="31">
        <v>35</v>
      </c>
      <c r="BG44" s="76" t="s">
        <v>52</v>
      </c>
      <c r="BH44" s="54">
        <v>2692</v>
      </c>
      <c r="BI44" s="55">
        <v>11735.35</v>
      </c>
      <c r="BJ44" s="56">
        <f t="shared" ref="BJ44" si="30">(BI44/BH44)*100</f>
        <v>435.93424962852902</v>
      </c>
      <c r="BK44" s="54">
        <v>3028</v>
      </c>
      <c r="BL44" s="55">
        <v>1847.85</v>
      </c>
      <c r="BM44" s="57">
        <f t="shared" si="28"/>
        <v>61.02542932628797</v>
      </c>
    </row>
    <row r="45" spans="1:65" ht="15" x14ac:dyDescent="0.2">
      <c r="A45" s="31">
        <v>36</v>
      </c>
      <c r="B45" s="76" t="s">
        <v>53</v>
      </c>
      <c r="C45" s="33"/>
      <c r="D45" s="34"/>
      <c r="E45" s="35"/>
      <c r="F45" s="77"/>
      <c r="G45" s="34"/>
      <c r="H45" s="37"/>
      <c r="I45" s="61"/>
      <c r="J45" s="38"/>
      <c r="K45" s="39"/>
      <c r="L45" s="62"/>
      <c r="M45" s="38"/>
      <c r="N45" s="78"/>
      <c r="O45" s="42"/>
      <c r="P45" s="43"/>
      <c r="Q45" s="78"/>
      <c r="R45" s="44"/>
      <c r="S45" s="44"/>
      <c r="T45" s="45"/>
      <c r="U45" s="46"/>
      <c r="V45" s="47"/>
      <c r="W45" s="48"/>
      <c r="X45" s="46"/>
      <c r="Y45" s="47"/>
      <c r="Z45" s="48"/>
      <c r="AA45" s="49"/>
      <c r="AB45" s="49"/>
      <c r="AC45" s="45"/>
      <c r="AD45" s="50"/>
      <c r="AE45" s="51"/>
      <c r="AF45" s="45"/>
      <c r="AG45" s="49"/>
      <c r="AH45" s="49"/>
      <c r="AI45" s="48"/>
      <c r="AJ45" s="50"/>
      <c r="AK45" s="49"/>
      <c r="AL45" s="48"/>
      <c r="AM45" s="50"/>
      <c r="AN45" s="49"/>
      <c r="AO45" s="48"/>
      <c r="AP45" s="50"/>
      <c r="AQ45" s="49"/>
      <c r="AR45" s="48"/>
      <c r="AS45" s="71" t="s">
        <v>28</v>
      </c>
      <c r="AT45" s="72" t="s">
        <v>28</v>
      </c>
      <c r="AU45" s="73" t="s">
        <v>28</v>
      </c>
      <c r="AV45" s="52"/>
      <c r="AW45" s="52"/>
      <c r="AX45" s="53"/>
      <c r="AY45" s="71" t="s">
        <v>28</v>
      </c>
      <c r="AZ45" s="72" t="s">
        <v>28</v>
      </c>
      <c r="BA45" s="73" t="s">
        <v>28</v>
      </c>
      <c r="BB45" s="71" t="s">
        <v>28</v>
      </c>
      <c r="BC45" s="72" t="s">
        <v>28</v>
      </c>
      <c r="BD45" s="74" t="s">
        <v>28</v>
      </c>
      <c r="BE45" s="48"/>
      <c r="BF45" s="31">
        <v>36</v>
      </c>
      <c r="BG45" s="76" t="s">
        <v>53</v>
      </c>
      <c r="BH45" s="71">
        <v>0</v>
      </c>
      <c r="BI45" s="72">
        <v>0</v>
      </c>
      <c r="BJ45" s="75" t="s">
        <v>28</v>
      </c>
      <c r="BK45" s="54">
        <v>10611</v>
      </c>
      <c r="BL45" s="55">
        <v>4254.6000000000004</v>
      </c>
      <c r="BM45" s="57">
        <f t="shared" si="28"/>
        <v>40.096126661012157</v>
      </c>
    </row>
    <row r="46" spans="1:65" ht="15" x14ac:dyDescent="0.2">
      <c r="A46" s="31">
        <v>37</v>
      </c>
      <c r="B46" s="76" t="s">
        <v>54</v>
      </c>
      <c r="C46" s="33"/>
      <c r="D46" s="34"/>
      <c r="E46" s="35"/>
      <c r="F46" s="77"/>
      <c r="G46" s="34"/>
      <c r="H46" s="37"/>
      <c r="I46" s="61"/>
      <c r="J46" s="38"/>
      <c r="K46" s="39"/>
      <c r="L46" s="62"/>
      <c r="M46" s="38"/>
      <c r="N46" s="78"/>
      <c r="O46" s="42"/>
      <c r="P46" s="43"/>
      <c r="Q46" s="78"/>
      <c r="R46" s="44"/>
      <c r="S46" s="44"/>
      <c r="T46" s="45"/>
      <c r="U46" s="46"/>
      <c r="V46" s="47"/>
      <c r="W46" s="48"/>
      <c r="X46" s="46"/>
      <c r="Y46" s="47"/>
      <c r="Z46" s="48"/>
      <c r="AA46" s="49"/>
      <c r="AB46" s="49"/>
      <c r="AC46" s="45"/>
      <c r="AD46" s="50"/>
      <c r="AE46" s="51"/>
      <c r="AF46" s="45"/>
      <c r="AG46" s="49"/>
      <c r="AH46" s="49"/>
      <c r="AI46" s="48"/>
      <c r="AJ46" s="50"/>
      <c r="AK46" s="49"/>
      <c r="AL46" s="48"/>
      <c r="AM46" s="50"/>
      <c r="AN46" s="49"/>
      <c r="AO46" s="48"/>
      <c r="AP46" s="50"/>
      <c r="AQ46" s="49"/>
      <c r="AR46" s="48"/>
      <c r="AS46" s="71" t="s">
        <v>28</v>
      </c>
      <c r="AT46" s="72" t="s">
        <v>28</v>
      </c>
      <c r="AU46" s="73" t="s">
        <v>28</v>
      </c>
      <c r="AV46" s="52"/>
      <c r="AW46" s="52"/>
      <c r="AX46" s="53"/>
      <c r="AY46" s="71" t="s">
        <v>28</v>
      </c>
      <c r="AZ46" s="72" t="s">
        <v>28</v>
      </c>
      <c r="BA46" s="73" t="s">
        <v>28</v>
      </c>
      <c r="BB46" s="71" t="s">
        <v>28</v>
      </c>
      <c r="BC46" s="72" t="s">
        <v>28</v>
      </c>
      <c r="BD46" s="74" t="s">
        <v>28</v>
      </c>
      <c r="BE46" s="48"/>
      <c r="BF46" s="31">
        <v>37</v>
      </c>
      <c r="BG46" s="76" t="s">
        <v>54</v>
      </c>
      <c r="BH46" s="71">
        <v>0</v>
      </c>
      <c r="BI46" s="72">
        <v>0</v>
      </c>
      <c r="BJ46" s="75" t="s">
        <v>28</v>
      </c>
      <c r="BK46" s="54">
        <v>3881</v>
      </c>
      <c r="BL46" s="55">
        <v>1215.7</v>
      </c>
      <c r="BM46" s="57">
        <f t="shared" si="28"/>
        <v>31.324400927595981</v>
      </c>
    </row>
    <row r="47" spans="1:65" ht="15" x14ac:dyDescent="0.2">
      <c r="A47" s="31">
        <v>38</v>
      </c>
      <c r="B47" s="76" t="s">
        <v>55</v>
      </c>
      <c r="C47" s="33"/>
      <c r="D47" s="34"/>
      <c r="E47" s="35"/>
      <c r="F47" s="77"/>
      <c r="G47" s="34"/>
      <c r="H47" s="37"/>
      <c r="I47" s="61"/>
      <c r="J47" s="38"/>
      <c r="K47" s="39"/>
      <c r="L47" s="62"/>
      <c r="M47" s="38"/>
      <c r="N47" s="78"/>
      <c r="O47" s="42"/>
      <c r="P47" s="43"/>
      <c r="Q47" s="78"/>
      <c r="R47" s="44"/>
      <c r="S47" s="44"/>
      <c r="T47" s="45"/>
      <c r="U47" s="46"/>
      <c r="V47" s="47"/>
      <c r="W47" s="48"/>
      <c r="X47" s="46"/>
      <c r="Y47" s="47"/>
      <c r="Z47" s="48"/>
      <c r="AA47" s="49"/>
      <c r="AB47" s="49"/>
      <c r="AC47" s="45"/>
      <c r="AD47" s="50"/>
      <c r="AE47" s="51"/>
      <c r="AF47" s="45"/>
      <c r="AG47" s="49"/>
      <c r="AH47" s="49"/>
      <c r="AI47" s="48"/>
      <c r="AJ47" s="50"/>
      <c r="AK47" s="49"/>
      <c r="AL47" s="48"/>
      <c r="AM47" s="50"/>
      <c r="AN47" s="49"/>
      <c r="AO47" s="48"/>
      <c r="AP47" s="50"/>
      <c r="AQ47" s="49"/>
      <c r="AR47" s="48"/>
      <c r="AS47" s="71" t="s">
        <v>28</v>
      </c>
      <c r="AT47" s="72" t="s">
        <v>28</v>
      </c>
      <c r="AU47" s="73" t="s">
        <v>28</v>
      </c>
      <c r="AV47" s="52"/>
      <c r="AW47" s="52"/>
      <c r="AX47" s="53"/>
      <c r="AY47" s="71" t="s">
        <v>28</v>
      </c>
      <c r="AZ47" s="72" t="s">
        <v>28</v>
      </c>
      <c r="BA47" s="73" t="s">
        <v>28</v>
      </c>
      <c r="BB47" s="71" t="s">
        <v>28</v>
      </c>
      <c r="BC47" s="72" t="s">
        <v>28</v>
      </c>
      <c r="BD47" s="74" t="s">
        <v>28</v>
      </c>
      <c r="BE47" s="48"/>
      <c r="BF47" s="31">
        <v>38</v>
      </c>
      <c r="BG47" s="76" t="s">
        <v>55</v>
      </c>
      <c r="BH47" s="71">
        <v>0</v>
      </c>
      <c r="BI47" s="72">
        <v>0</v>
      </c>
      <c r="BJ47" s="75" t="s">
        <v>28</v>
      </c>
      <c r="BK47" s="54">
        <v>0</v>
      </c>
      <c r="BL47" s="55">
        <v>0</v>
      </c>
      <c r="BM47" s="79" t="s">
        <v>28</v>
      </c>
    </row>
    <row r="48" spans="1:65" ht="14.25" x14ac:dyDescent="0.25">
      <c r="A48" s="2"/>
      <c r="B48" s="80"/>
      <c r="H48" s="81"/>
      <c r="L48" s="82"/>
      <c r="O48" s="82"/>
      <c r="R48" s="82"/>
      <c r="T48" s="83"/>
      <c r="U48" s="82"/>
      <c r="W48" s="84"/>
      <c r="X48" s="82"/>
      <c r="Z48" s="84"/>
      <c r="AA48" s="85"/>
      <c r="AB48" s="86"/>
      <c r="AC48" s="56"/>
      <c r="AD48" s="85"/>
      <c r="AE48" s="86"/>
      <c r="AF48" s="56"/>
      <c r="AG48" s="87"/>
      <c r="AH48" s="86"/>
      <c r="AI48" s="57"/>
      <c r="AJ48" s="85"/>
      <c r="AK48" s="86"/>
      <c r="AL48" s="57"/>
      <c r="AM48" s="85"/>
      <c r="AN48" s="86"/>
      <c r="AO48" s="57"/>
      <c r="AP48" s="85"/>
      <c r="AQ48" s="86"/>
      <c r="AR48" s="57"/>
      <c r="AS48" s="85"/>
      <c r="AT48" s="86"/>
      <c r="AU48" s="57"/>
      <c r="AV48" s="87"/>
      <c r="AW48" s="86"/>
      <c r="AX48" s="53"/>
      <c r="AY48" s="85"/>
      <c r="AZ48" s="86"/>
      <c r="BA48" s="57"/>
      <c r="BB48" s="85"/>
      <c r="BC48" s="86"/>
      <c r="BD48" s="57"/>
      <c r="BE48" s="57"/>
      <c r="BF48" s="2"/>
      <c r="BG48" s="80"/>
      <c r="BH48" s="85"/>
      <c r="BI48" s="86"/>
      <c r="BJ48" s="56"/>
      <c r="BK48" s="85"/>
      <c r="BL48" s="86"/>
      <c r="BM48" s="88"/>
    </row>
    <row r="49" spans="1:65" s="103" customFormat="1" ht="18.75" customHeight="1" thickBot="1" x14ac:dyDescent="0.3">
      <c r="A49" s="89" t="s">
        <v>56</v>
      </c>
      <c r="B49" s="90"/>
      <c r="C49" s="91">
        <f>SUM(C10:C44)</f>
        <v>699999.90000000014</v>
      </c>
      <c r="D49" s="91">
        <f>SUM(D10:D44)</f>
        <v>637456</v>
      </c>
      <c r="E49" s="92">
        <f>(D49/C49)*100</f>
        <v>91.065155866450823</v>
      </c>
      <c r="F49" s="93">
        <f>SUM(F10:F44)</f>
        <v>962680</v>
      </c>
      <c r="G49" s="91">
        <f>SUM(G10:G44)</f>
        <v>955708</v>
      </c>
      <c r="H49" s="94">
        <f>(G49/F49)*100</f>
        <v>99.275771803714633</v>
      </c>
      <c r="I49" s="91">
        <f>SUM(I10:I44)</f>
        <v>1400000</v>
      </c>
      <c r="J49" s="91">
        <f>SUM(J10:J44)</f>
        <v>1417703.1</v>
      </c>
      <c r="K49" s="92">
        <f>(J49/I49)*100</f>
        <v>101.26450714285716</v>
      </c>
      <c r="L49" s="93">
        <f>SUM(L10:L44)</f>
        <v>2100000</v>
      </c>
      <c r="M49" s="91">
        <f>SUM(M10:M44)</f>
        <v>1473345.4600000004</v>
      </c>
      <c r="N49" s="92">
        <f>(M49/L49)*100</f>
        <v>70.159307619047638</v>
      </c>
      <c r="O49" s="93">
        <f>SUM(O10:O44)</f>
        <v>2350000</v>
      </c>
      <c r="P49" s="91">
        <f>SUM(P10:P44)</f>
        <v>1794767.2190009998</v>
      </c>
      <c r="Q49" s="92">
        <f>(P49/O49)*100</f>
        <v>76.373073148978719</v>
      </c>
      <c r="R49" s="95">
        <f>SUM(R10:R44)</f>
        <v>2593920</v>
      </c>
      <c r="S49" s="96">
        <f>SUM(S10:S44)</f>
        <v>2167656.1400000011</v>
      </c>
      <c r="T49" s="97">
        <f>(S49/R49)*100</f>
        <v>83.566807765852488</v>
      </c>
      <c r="U49" s="95">
        <f>SUM(U10:U44)</f>
        <v>2131224</v>
      </c>
      <c r="V49" s="96">
        <f>SUM(V10:V44)</f>
        <v>2277873</v>
      </c>
      <c r="W49" s="98">
        <f>(V49/U49)*100</f>
        <v>106.88097543946577</v>
      </c>
      <c r="X49" s="95">
        <f>SUM(X10:X44)</f>
        <v>2550000.2999999998</v>
      </c>
      <c r="Y49" s="96">
        <f>SUM(Y10:Y44)</f>
        <v>2374586.4000000097</v>
      </c>
      <c r="Z49" s="98">
        <f>(Y49/X49)*100</f>
        <v>93.121024338703407</v>
      </c>
      <c r="AA49" s="95">
        <f>SUM(AA10:AA44)</f>
        <v>2550000</v>
      </c>
      <c r="AB49" s="96">
        <f>SUM(AB10:AB44)</f>
        <v>2488008.75</v>
      </c>
      <c r="AC49" s="97">
        <f>(AB49/AA49)*100</f>
        <v>97.568970588235288</v>
      </c>
      <c r="AD49" s="95">
        <f>SUM(AD10:AD44)</f>
        <v>2700000</v>
      </c>
      <c r="AE49" s="96">
        <f>SUM(AE10:AE44)</f>
        <v>2643257.4499999997</v>
      </c>
      <c r="AF49" s="97">
        <f>(AE49/AD49)*100</f>
        <v>97.898424074074057</v>
      </c>
      <c r="AG49" s="96">
        <f>SUM(AG10:AG44)</f>
        <v>2795000</v>
      </c>
      <c r="AH49" s="96">
        <f>SUM(AH10:AH44)</f>
        <v>2677192.3000000007</v>
      </c>
      <c r="AI49" s="98">
        <f>(AH49/AG49)*100</f>
        <v>95.785055456171762</v>
      </c>
      <c r="AJ49" s="96">
        <f>SUM(AJ10:AJ44)</f>
        <v>2714000</v>
      </c>
      <c r="AK49" s="96">
        <f>SUM(AK10:AK44)</f>
        <v>2652136.25</v>
      </c>
      <c r="AL49" s="97">
        <f>(AK49/AJ49)*100</f>
        <v>97.720569270449516</v>
      </c>
      <c r="AM49" s="96">
        <f>SUM(AM10:AM44)</f>
        <v>2326000</v>
      </c>
      <c r="AN49" s="96">
        <f>SUM(AN10:AN44)</f>
        <v>2309147.2500000005</v>
      </c>
      <c r="AO49" s="97">
        <f>(AN49/AM49)*100</f>
        <v>99.275462166809987</v>
      </c>
      <c r="AP49" s="96">
        <f>SUM(AP10:AP44)</f>
        <v>2688000</v>
      </c>
      <c r="AQ49" s="96">
        <f>SUM(AQ10:AQ44)</f>
        <v>2681265.6090000002</v>
      </c>
      <c r="AR49" s="97">
        <f>(AQ49/AP49)*100</f>
        <v>99.749464620535718</v>
      </c>
      <c r="AS49" s="96">
        <f>SUM(AS10:AS44)</f>
        <v>2969330</v>
      </c>
      <c r="AT49" s="96">
        <f>SUM(AT10:AT44)</f>
        <v>2688471.85</v>
      </c>
      <c r="AU49" s="98">
        <f>(AT49/AS49)*100</f>
        <v>90.541362866370534</v>
      </c>
      <c r="AV49" s="96">
        <f>SUM(AV10:AV44)</f>
        <v>2550000.2999999998</v>
      </c>
      <c r="AW49" s="96">
        <f>SUM(AW10:AW44)</f>
        <v>2374586.4000000097</v>
      </c>
      <c r="AX49" s="99">
        <f>(AW49/AV49)*100</f>
        <v>93.121024338703407</v>
      </c>
      <c r="AY49" s="96">
        <f>SUM(AY10:AY44)</f>
        <v>2969330</v>
      </c>
      <c r="AZ49" s="96">
        <f>SUM(AZ10:AZ44)</f>
        <v>2911635.6119999997</v>
      </c>
      <c r="BA49" s="98">
        <f>(AZ49/AY49)*100</f>
        <v>98.056989691277153</v>
      </c>
      <c r="BB49" s="95">
        <f>SUM(BB10:BB44)</f>
        <v>3100215.0759999999</v>
      </c>
      <c r="BC49" s="96">
        <f>SUM(BC10:BC44)</f>
        <v>2429128.4972200003</v>
      </c>
      <c r="BD49" s="98">
        <f>(BC49/BB49)*100</f>
        <v>78.353547662704173</v>
      </c>
      <c r="BE49" s="100"/>
      <c r="BF49" s="89" t="s">
        <v>56</v>
      </c>
      <c r="BG49" s="90"/>
      <c r="BH49" s="95">
        <f>SUM(BH10:BH44)</f>
        <v>4278504</v>
      </c>
      <c r="BI49" s="96">
        <f>SUM(BI10:BI44)</f>
        <v>3542862.5999999992</v>
      </c>
      <c r="BJ49" s="101">
        <f>(BI49/BH49)*100</f>
        <v>82.806106994407372</v>
      </c>
      <c r="BK49" s="95">
        <f>SUM(BK10:BK47)</f>
        <v>4268096</v>
      </c>
      <c r="BL49" s="95">
        <f>SUM(BL10:BL47)</f>
        <v>3205258.95</v>
      </c>
      <c r="BM49" s="102">
        <f>(BL49/BK49)*100</f>
        <v>75.098098777534531</v>
      </c>
    </row>
    <row r="50" spans="1:65" ht="8.25" customHeight="1" x14ac:dyDescent="0.25">
      <c r="A50" s="2"/>
      <c r="B50" s="2"/>
      <c r="BF50" s="2"/>
      <c r="BG50" s="2"/>
    </row>
    <row r="51" spans="1:65" x14ac:dyDescent="0.25">
      <c r="A51" s="104" t="s">
        <v>57</v>
      </c>
      <c r="B51" s="104"/>
      <c r="D51" s="105"/>
      <c r="BF51" s="104" t="s">
        <v>57</v>
      </c>
      <c r="BG51" s="104"/>
    </row>
    <row r="52" spans="1:65" x14ac:dyDescent="0.25">
      <c r="A52" s="106" t="s">
        <v>58</v>
      </c>
      <c r="B52" s="104"/>
      <c r="BF52" s="106" t="s">
        <v>58</v>
      </c>
      <c r="BG52" s="104"/>
    </row>
    <row r="53" spans="1:65" ht="14.25" x14ac:dyDescent="0.25">
      <c r="A53" s="107"/>
      <c r="B53" s="2"/>
      <c r="BF53" s="107"/>
      <c r="BG53" s="2"/>
    </row>
    <row r="54" spans="1:65" x14ac:dyDescent="0.25">
      <c r="A54" s="108"/>
      <c r="B54" s="104"/>
      <c r="BF54" s="108" t="s">
        <v>59</v>
      </c>
      <c r="BG54" s="104"/>
    </row>
    <row r="55" spans="1:65" x14ac:dyDescent="0.25">
      <c r="A55" s="106"/>
      <c r="B55" s="104"/>
      <c r="BF55" s="106" t="s">
        <v>60</v>
      </c>
      <c r="BG55" s="104"/>
    </row>
  </sheetData>
  <mergeCells count="46">
    <mergeCell ref="A49:B49"/>
    <mergeCell ref="BF49:BG49"/>
    <mergeCell ref="AI7:AI8"/>
    <mergeCell ref="AL7:AL8"/>
    <mergeCell ref="AO7:AO8"/>
    <mergeCell ref="AR7:AR8"/>
    <mergeCell ref="AU7:AU8"/>
    <mergeCell ref="AX7:AX8"/>
    <mergeCell ref="Q7:Q8"/>
    <mergeCell ref="T7:T8"/>
    <mergeCell ref="W7:W8"/>
    <mergeCell ref="Z7:Z8"/>
    <mergeCell ref="AC7:AC8"/>
    <mergeCell ref="AF7:AF8"/>
    <mergeCell ref="AY5:BA6"/>
    <mergeCell ref="BB5:BD6"/>
    <mergeCell ref="BF5:BF8"/>
    <mergeCell ref="BG5:BG8"/>
    <mergeCell ref="BH5:BJ6"/>
    <mergeCell ref="BK5:BM6"/>
    <mergeCell ref="BA7:BA8"/>
    <mergeCell ref="BD7:BD8"/>
    <mergeCell ref="BJ7:BJ8"/>
    <mergeCell ref="BM7:BM8"/>
    <mergeCell ref="AG5:AI6"/>
    <mergeCell ref="AJ5:AL6"/>
    <mergeCell ref="AM5:AO6"/>
    <mergeCell ref="AP5:AR6"/>
    <mergeCell ref="AS5:AU6"/>
    <mergeCell ref="AV5:AX6"/>
    <mergeCell ref="O5:Q6"/>
    <mergeCell ref="R5:T6"/>
    <mergeCell ref="U5:W6"/>
    <mergeCell ref="X5:Z6"/>
    <mergeCell ref="AA5:AC6"/>
    <mergeCell ref="AD5:AF6"/>
    <mergeCell ref="A5:A8"/>
    <mergeCell ref="B5:B8"/>
    <mergeCell ref="C5:E6"/>
    <mergeCell ref="F5:H6"/>
    <mergeCell ref="I5:K6"/>
    <mergeCell ref="L5:N6"/>
    <mergeCell ref="E7:E8"/>
    <mergeCell ref="H7:H8"/>
    <mergeCell ref="K7:K8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2026-06-23T03:23:42Z</dcterms:created>
  <dcterms:modified xsi:type="dcterms:W3CDTF">2026-06-23T03:24:24Z</dcterms:modified>
</cp:coreProperties>
</file>