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4FA87C3E-CA44-463A-8B86-5AA6D4A8321D}" xr6:coauthVersionLast="47" xr6:coauthVersionMax="47" xr10:uidLastSave="{00000000-0000-0000-0000-000000000000}"/>
  <bookViews>
    <workbookView xWindow="-120" yWindow="-120" windowWidth="20730" windowHeight="11040" xr2:uid="{402998AE-4012-4096-8C16-59B18FFEC3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9" i="1" l="1"/>
  <c r="BA49" i="1" s="1"/>
  <c r="AY49" i="1"/>
  <c r="AX49" i="1"/>
  <c r="AW49" i="1"/>
  <c r="AV49" i="1"/>
  <c r="AQ49" i="1"/>
  <c r="AR49" i="1" s="1"/>
  <c r="AP49" i="1"/>
  <c r="AO49" i="1"/>
  <c r="AN49" i="1"/>
  <c r="AM49" i="1"/>
  <c r="AK49" i="1"/>
  <c r="AL49" i="1" s="1"/>
  <c r="AJ49" i="1"/>
  <c r="AH49" i="1"/>
  <c r="AI49" i="1" s="1"/>
  <c r="AG49" i="1"/>
  <c r="AE49" i="1"/>
  <c r="AF49" i="1" s="1"/>
  <c r="AD49" i="1"/>
  <c r="AC49" i="1"/>
  <c r="AB49" i="1"/>
  <c r="AA49" i="1"/>
  <c r="Y49" i="1"/>
  <c r="Z49" i="1" s="1"/>
  <c r="X49" i="1"/>
  <c r="W49" i="1"/>
  <c r="V49" i="1"/>
  <c r="U49" i="1"/>
  <c r="S49" i="1"/>
  <c r="T49" i="1" s="1"/>
  <c r="R49" i="1"/>
  <c r="Q49" i="1"/>
  <c r="P49" i="1"/>
  <c r="O49" i="1"/>
  <c r="M49" i="1"/>
  <c r="N49" i="1" s="1"/>
  <c r="L49" i="1"/>
  <c r="J49" i="1"/>
  <c r="K49" i="1" s="1"/>
  <c r="I49" i="1"/>
  <c r="G49" i="1"/>
  <c r="H49" i="1" s="1"/>
  <c r="F49" i="1"/>
  <c r="E49" i="1"/>
  <c r="D49" i="1"/>
  <c r="C49" i="1"/>
  <c r="BA44" i="1"/>
  <c r="AX44" i="1"/>
  <c r="AR44" i="1"/>
  <c r="AO44" i="1"/>
  <c r="AL44" i="1"/>
  <c r="AI44" i="1"/>
  <c r="AF44" i="1"/>
  <c r="AC44" i="1"/>
  <c r="Z44" i="1"/>
  <c r="W44" i="1"/>
  <c r="T44" i="1"/>
  <c r="Q44" i="1"/>
  <c r="N44" i="1"/>
  <c r="K44" i="1"/>
  <c r="H44" i="1"/>
  <c r="E44" i="1"/>
  <c r="BA42" i="1"/>
  <c r="AX42" i="1"/>
  <c r="AR42" i="1"/>
  <c r="AO42" i="1"/>
  <c r="AL42" i="1"/>
  <c r="AI42" i="1"/>
  <c r="AF42" i="1"/>
  <c r="AC42" i="1"/>
  <c r="Z42" i="1"/>
  <c r="W42" i="1"/>
  <c r="T42" i="1"/>
  <c r="Q42" i="1"/>
  <c r="N42" i="1"/>
  <c r="K42" i="1"/>
  <c r="BA41" i="1"/>
  <c r="AX41" i="1"/>
  <c r="AR41" i="1"/>
  <c r="AO41" i="1"/>
  <c r="AL41" i="1"/>
  <c r="AI41" i="1"/>
  <c r="AF41" i="1"/>
  <c r="AC41" i="1"/>
  <c r="Z41" i="1"/>
  <c r="W41" i="1"/>
  <c r="T41" i="1"/>
  <c r="Q41" i="1"/>
  <c r="N41" i="1"/>
  <c r="K41" i="1"/>
  <c r="H41" i="1"/>
  <c r="E41" i="1"/>
  <c r="BA40" i="1"/>
  <c r="AX40" i="1"/>
  <c r="AR40" i="1"/>
  <c r="AO40" i="1"/>
  <c r="AL40" i="1"/>
  <c r="AI40" i="1"/>
  <c r="AF40" i="1"/>
  <c r="AC40" i="1"/>
  <c r="Z40" i="1"/>
  <c r="W40" i="1"/>
  <c r="T40" i="1"/>
  <c r="Q40" i="1"/>
  <c r="N40" i="1"/>
  <c r="K40" i="1"/>
  <c r="H40" i="1"/>
  <c r="E40" i="1"/>
  <c r="BA39" i="1"/>
  <c r="AX39" i="1"/>
  <c r="AR39" i="1"/>
  <c r="AO39" i="1"/>
  <c r="AL39" i="1"/>
  <c r="AI39" i="1"/>
  <c r="AF39" i="1"/>
  <c r="AC39" i="1"/>
  <c r="Z39" i="1"/>
  <c r="W39" i="1"/>
  <c r="T39" i="1"/>
  <c r="Q39" i="1"/>
  <c r="N39" i="1"/>
  <c r="K39" i="1"/>
  <c r="H39" i="1"/>
  <c r="E39" i="1"/>
  <c r="AX38" i="1"/>
  <c r="AR38" i="1"/>
  <c r="AO38" i="1"/>
  <c r="AL38" i="1"/>
  <c r="AI38" i="1"/>
  <c r="AF38" i="1"/>
  <c r="AC38" i="1"/>
  <c r="Z38" i="1"/>
  <c r="W38" i="1"/>
  <c r="T38" i="1"/>
  <c r="Q38" i="1"/>
  <c r="N38" i="1"/>
  <c r="K38" i="1"/>
  <c r="H38" i="1"/>
  <c r="E38" i="1"/>
  <c r="BA37" i="1"/>
  <c r="AX37" i="1"/>
  <c r="AR37" i="1"/>
  <c r="AO37" i="1"/>
  <c r="AL37" i="1"/>
  <c r="AI37" i="1"/>
  <c r="AF37" i="1"/>
  <c r="AC37" i="1"/>
  <c r="Z37" i="1"/>
  <c r="W37" i="1"/>
  <c r="T37" i="1"/>
  <c r="Q37" i="1"/>
  <c r="N37" i="1"/>
  <c r="K37" i="1"/>
  <c r="H37" i="1"/>
  <c r="E37" i="1"/>
  <c r="BA36" i="1"/>
  <c r="AX36" i="1"/>
  <c r="AR36" i="1"/>
  <c r="AO36" i="1"/>
  <c r="AL36" i="1"/>
  <c r="AI36" i="1"/>
  <c r="AF36" i="1"/>
  <c r="AC36" i="1"/>
  <c r="Z36" i="1"/>
  <c r="W36" i="1"/>
  <c r="T36" i="1"/>
  <c r="Q36" i="1"/>
  <c r="N36" i="1"/>
  <c r="K36" i="1"/>
  <c r="H36" i="1"/>
  <c r="E36" i="1"/>
  <c r="BA35" i="1"/>
  <c r="AX35" i="1"/>
  <c r="AR35" i="1"/>
  <c r="AO35" i="1"/>
  <c r="AL35" i="1"/>
  <c r="AI35" i="1"/>
  <c r="AF35" i="1"/>
  <c r="AC35" i="1"/>
  <c r="Z35" i="1"/>
  <c r="W35" i="1"/>
  <c r="T35" i="1"/>
  <c r="Q35" i="1"/>
  <c r="N35" i="1"/>
  <c r="K35" i="1"/>
  <c r="H35" i="1"/>
  <c r="E35" i="1"/>
  <c r="BA34" i="1"/>
  <c r="AX34" i="1"/>
  <c r="AR34" i="1"/>
  <c r="AO34" i="1"/>
  <c r="AL34" i="1"/>
  <c r="AI34" i="1"/>
  <c r="AF34" i="1"/>
  <c r="AC34" i="1"/>
  <c r="Z34" i="1"/>
  <c r="W34" i="1"/>
  <c r="T34" i="1"/>
  <c r="Q34" i="1"/>
  <c r="N34" i="1"/>
  <c r="K34" i="1"/>
  <c r="H34" i="1"/>
  <c r="E34" i="1"/>
  <c r="BA33" i="1"/>
  <c r="AX33" i="1"/>
  <c r="AR33" i="1"/>
  <c r="AO33" i="1"/>
  <c r="AL33" i="1"/>
  <c r="AI33" i="1"/>
  <c r="AF33" i="1"/>
  <c r="AC33" i="1"/>
  <c r="BA32" i="1"/>
  <c r="AX32" i="1"/>
  <c r="AR32" i="1"/>
  <c r="AO32" i="1"/>
  <c r="AL32" i="1"/>
  <c r="AI32" i="1"/>
  <c r="AF32" i="1"/>
  <c r="AC32" i="1"/>
  <c r="Z32" i="1"/>
  <c r="W32" i="1"/>
  <c r="T32" i="1"/>
  <c r="Q32" i="1"/>
  <c r="N32" i="1"/>
  <c r="K32" i="1"/>
  <c r="H32" i="1"/>
  <c r="E32" i="1"/>
  <c r="BA31" i="1"/>
  <c r="AX31" i="1"/>
  <c r="AR31" i="1"/>
  <c r="AO31" i="1"/>
  <c r="AL31" i="1"/>
  <c r="AI31" i="1"/>
  <c r="AF31" i="1"/>
  <c r="AC31" i="1"/>
  <c r="Z31" i="1"/>
  <c r="W31" i="1"/>
  <c r="T31" i="1"/>
  <c r="Q31" i="1"/>
  <c r="N31" i="1"/>
  <c r="K31" i="1"/>
  <c r="H31" i="1"/>
  <c r="E31" i="1"/>
  <c r="BA30" i="1"/>
  <c r="AX30" i="1"/>
  <c r="AR30" i="1"/>
  <c r="AO30" i="1"/>
  <c r="AL30" i="1"/>
  <c r="AI30" i="1"/>
  <c r="AF30" i="1"/>
  <c r="AC30" i="1"/>
  <c r="Z30" i="1"/>
  <c r="W30" i="1"/>
  <c r="T30" i="1"/>
  <c r="Q30" i="1"/>
  <c r="N30" i="1"/>
  <c r="K30" i="1"/>
  <c r="H30" i="1"/>
  <c r="E30" i="1"/>
  <c r="BA29" i="1"/>
  <c r="AX29" i="1"/>
  <c r="AR29" i="1"/>
  <c r="AO29" i="1"/>
  <c r="AL29" i="1"/>
  <c r="AI29" i="1"/>
  <c r="AF29" i="1"/>
  <c r="AC29" i="1"/>
  <c r="Z29" i="1"/>
  <c r="W29" i="1"/>
  <c r="T29" i="1"/>
  <c r="Q29" i="1"/>
  <c r="N29" i="1"/>
  <c r="K29" i="1"/>
  <c r="H29" i="1"/>
  <c r="E29" i="1"/>
  <c r="BA28" i="1"/>
  <c r="AX28" i="1"/>
  <c r="AR28" i="1"/>
  <c r="AO28" i="1"/>
  <c r="AL28" i="1"/>
  <c r="AI28" i="1"/>
  <c r="AF28" i="1"/>
  <c r="AC28" i="1"/>
  <c r="Z28" i="1"/>
  <c r="W28" i="1"/>
  <c r="T28" i="1"/>
  <c r="Q28" i="1"/>
  <c r="N28" i="1"/>
  <c r="K28" i="1"/>
  <c r="H28" i="1"/>
  <c r="E28" i="1"/>
  <c r="BA27" i="1"/>
  <c r="AX27" i="1"/>
  <c r="AR27" i="1"/>
  <c r="AO27" i="1"/>
  <c r="AL27" i="1"/>
  <c r="AI27" i="1"/>
  <c r="AF27" i="1"/>
  <c r="AC27" i="1"/>
  <c r="Z27" i="1"/>
  <c r="W27" i="1"/>
  <c r="T27" i="1"/>
  <c r="Q27" i="1"/>
  <c r="N27" i="1"/>
  <c r="K27" i="1"/>
  <c r="H27" i="1"/>
  <c r="E27" i="1"/>
  <c r="BA26" i="1"/>
  <c r="AX26" i="1"/>
  <c r="AR26" i="1"/>
  <c r="AO26" i="1"/>
  <c r="AL26" i="1"/>
  <c r="AI26" i="1"/>
  <c r="AF26" i="1"/>
  <c r="AC26" i="1"/>
  <c r="Z26" i="1"/>
  <c r="W26" i="1"/>
  <c r="T26" i="1"/>
  <c r="Q26" i="1"/>
  <c r="N26" i="1"/>
  <c r="K26" i="1"/>
  <c r="H26" i="1"/>
  <c r="E26" i="1"/>
  <c r="BA25" i="1"/>
  <c r="AX25" i="1"/>
  <c r="AR25" i="1"/>
  <c r="AO25" i="1"/>
  <c r="AL25" i="1"/>
  <c r="AI25" i="1"/>
  <c r="AF25" i="1"/>
  <c r="AC25" i="1"/>
  <c r="Z25" i="1"/>
  <c r="W25" i="1"/>
  <c r="T25" i="1"/>
  <c r="Q25" i="1"/>
  <c r="N25" i="1"/>
  <c r="K25" i="1"/>
  <c r="H25" i="1"/>
  <c r="E25" i="1"/>
  <c r="BA24" i="1"/>
  <c r="AX24" i="1"/>
  <c r="AR24" i="1"/>
  <c r="AO24" i="1"/>
  <c r="AL24" i="1"/>
  <c r="AI24" i="1"/>
  <c r="AF24" i="1"/>
  <c r="AC24" i="1"/>
  <c r="Z24" i="1"/>
  <c r="W24" i="1"/>
  <c r="T24" i="1"/>
  <c r="Q24" i="1"/>
  <c r="N24" i="1"/>
  <c r="K24" i="1"/>
  <c r="H24" i="1"/>
  <c r="E24" i="1"/>
  <c r="BA23" i="1"/>
  <c r="AX23" i="1"/>
  <c r="AR23" i="1"/>
  <c r="AO23" i="1"/>
  <c r="AL23" i="1"/>
  <c r="AI23" i="1"/>
  <c r="AF23" i="1"/>
  <c r="AC23" i="1"/>
  <c r="Z23" i="1"/>
  <c r="W23" i="1"/>
  <c r="T23" i="1"/>
  <c r="Q23" i="1"/>
  <c r="N23" i="1"/>
  <c r="K23" i="1"/>
  <c r="H23" i="1"/>
  <c r="E23" i="1"/>
  <c r="BA22" i="1"/>
  <c r="AX22" i="1"/>
  <c r="AR22" i="1"/>
  <c r="AO22" i="1"/>
  <c r="AL22" i="1"/>
  <c r="AI22" i="1"/>
  <c r="AF22" i="1"/>
  <c r="AC22" i="1"/>
  <c r="Z22" i="1"/>
  <c r="W22" i="1"/>
  <c r="T22" i="1"/>
  <c r="Q22" i="1"/>
  <c r="N22" i="1"/>
  <c r="K22" i="1"/>
  <c r="H22" i="1"/>
  <c r="E22" i="1"/>
  <c r="BA21" i="1"/>
  <c r="AX21" i="1"/>
  <c r="AR21" i="1"/>
  <c r="AO21" i="1"/>
  <c r="AL21" i="1"/>
  <c r="AI21" i="1"/>
  <c r="AF21" i="1"/>
  <c r="AC21" i="1"/>
  <c r="Z21" i="1"/>
  <c r="W21" i="1"/>
  <c r="T21" i="1"/>
  <c r="Q21" i="1"/>
  <c r="N21" i="1"/>
  <c r="K21" i="1"/>
  <c r="H21" i="1"/>
  <c r="E21" i="1"/>
  <c r="BA20" i="1"/>
  <c r="AX20" i="1"/>
  <c r="AR20" i="1"/>
  <c r="AO20" i="1"/>
  <c r="AL20" i="1"/>
  <c r="AC20" i="1"/>
  <c r="Z20" i="1"/>
  <c r="W20" i="1"/>
  <c r="T20" i="1"/>
  <c r="Q20" i="1"/>
  <c r="N20" i="1"/>
  <c r="K20" i="1"/>
  <c r="E20" i="1"/>
  <c r="BA19" i="1"/>
  <c r="AX19" i="1"/>
  <c r="AR19" i="1"/>
  <c r="AO19" i="1"/>
  <c r="AL19" i="1"/>
  <c r="AI19" i="1"/>
  <c r="AF19" i="1"/>
  <c r="AC19" i="1"/>
  <c r="Z19" i="1"/>
  <c r="W19" i="1"/>
  <c r="T19" i="1"/>
  <c r="Q19" i="1"/>
  <c r="N19" i="1"/>
  <c r="K19" i="1"/>
  <c r="H19" i="1"/>
  <c r="E19" i="1"/>
  <c r="BA18" i="1"/>
  <c r="AX18" i="1"/>
  <c r="AR18" i="1"/>
  <c r="AO18" i="1"/>
  <c r="AL18" i="1"/>
  <c r="AI18" i="1"/>
  <c r="AF18" i="1"/>
  <c r="AC18" i="1"/>
  <c r="Z18" i="1"/>
  <c r="W18" i="1"/>
  <c r="T18" i="1"/>
  <c r="Q18" i="1"/>
  <c r="N18" i="1"/>
  <c r="K18" i="1"/>
  <c r="H18" i="1"/>
  <c r="E18" i="1"/>
  <c r="BA17" i="1"/>
  <c r="AX17" i="1"/>
  <c r="AR17" i="1"/>
  <c r="AO17" i="1"/>
  <c r="AL17" i="1"/>
  <c r="AI17" i="1"/>
  <c r="AF17" i="1"/>
  <c r="AC17" i="1"/>
  <c r="Z17" i="1"/>
  <c r="W17" i="1"/>
  <c r="T17" i="1"/>
  <c r="Q17" i="1"/>
  <c r="N17" i="1"/>
  <c r="K17" i="1"/>
  <c r="H17" i="1"/>
  <c r="E17" i="1"/>
  <c r="BA16" i="1"/>
  <c r="AX16" i="1"/>
  <c r="AR16" i="1"/>
  <c r="AO16" i="1"/>
  <c r="AL16" i="1"/>
  <c r="AI16" i="1"/>
  <c r="AF16" i="1"/>
  <c r="AC16" i="1"/>
  <c r="Z16" i="1"/>
  <c r="W16" i="1"/>
  <c r="T16" i="1"/>
  <c r="Q16" i="1"/>
  <c r="N16" i="1"/>
  <c r="K16" i="1"/>
  <c r="H16" i="1"/>
  <c r="E16" i="1"/>
  <c r="BA15" i="1"/>
  <c r="AX15" i="1"/>
  <c r="AR15" i="1"/>
  <c r="AO15" i="1"/>
  <c r="AL15" i="1"/>
  <c r="AI15" i="1"/>
  <c r="AF15" i="1"/>
  <c r="AC15" i="1"/>
  <c r="Z15" i="1"/>
  <c r="W15" i="1"/>
  <c r="T15" i="1"/>
  <c r="Q15" i="1"/>
  <c r="N15" i="1"/>
  <c r="K15" i="1"/>
  <c r="H15" i="1"/>
  <c r="E15" i="1"/>
  <c r="BA14" i="1"/>
  <c r="AX14" i="1"/>
  <c r="AR14" i="1"/>
  <c r="AO14" i="1"/>
  <c r="AL14" i="1"/>
  <c r="AI14" i="1"/>
  <c r="AF14" i="1"/>
  <c r="AC14" i="1"/>
  <c r="Z14" i="1"/>
  <c r="W14" i="1"/>
  <c r="T14" i="1"/>
  <c r="Q14" i="1"/>
  <c r="N14" i="1"/>
  <c r="K14" i="1"/>
  <c r="H14" i="1"/>
  <c r="E14" i="1"/>
  <c r="BA13" i="1"/>
  <c r="AX13" i="1"/>
  <c r="AR13" i="1"/>
  <c r="AO13" i="1"/>
  <c r="AL13" i="1"/>
  <c r="AI13" i="1"/>
  <c r="AF13" i="1"/>
  <c r="AC13" i="1"/>
  <c r="Z13" i="1"/>
  <c r="W13" i="1"/>
  <c r="T13" i="1"/>
  <c r="Q13" i="1"/>
  <c r="N13" i="1"/>
  <c r="K13" i="1"/>
  <c r="H13" i="1"/>
  <c r="E13" i="1"/>
  <c r="BA12" i="1"/>
  <c r="AX12" i="1"/>
  <c r="AR12" i="1"/>
  <c r="AO12" i="1"/>
  <c r="AL12" i="1"/>
  <c r="AI12" i="1"/>
  <c r="AF12" i="1"/>
  <c r="AC12" i="1"/>
  <c r="Z12" i="1"/>
  <c r="W12" i="1"/>
  <c r="T12" i="1"/>
  <c r="Q12" i="1"/>
  <c r="N12" i="1"/>
  <c r="K12" i="1"/>
  <c r="H12" i="1"/>
  <c r="E12" i="1"/>
  <c r="BA11" i="1"/>
  <c r="AX11" i="1"/>
  <c r="AR11" i="1"/>
  <c r="AO11" i="1"/>
  <c r="AL11" i="1"/>
  <c r="AI11" i="1"/>
  <c r="AF11" i="1"/>
  <c r="AC11" i="1"/>
  <c r="Z11" i="1"/>
  <c r="W11" i="1"/>
  <c r="T11" i="1"/>
  <c r="Q11" i="1"/>
  <c r="N11" i="1"/>
  <c r="K11" i="1"/>
  <c r="H11" i="1"/>
  <c r="E11" i="1"/>
  <c r="BA10" i="1"/>
  <c r="AX10" i="1"/>
  <c r="AR10" i="1"/>
  <c r="AO10" i="1"/>
  <c r="AL10" i="1"/>
  <c r="AI10" i="1"/>
  <c r="AF10" i="1"/>
  <c r="AC10" i="1"/>
  <c r="Z10" i="1"/>
  <c r="W10" i="1"/>
  <c r="T10" i="1"/>
  <c r="Q10" i="1"/>
  <c r="N10" i="1"/>
  <c r="K10" i="1"/>
  <c r="H10" i="1"/>
  <c r="E10" i="1"/>
</calcChain>
</file>

<file path=xl/sharedStrings.xml><?xml version="1.0" encoding="utf-8"?>
<sst xmlns="http://schemas.openxmlformats.org/spreadsheetml/2006/main" count="231" uniqueCount="63">
  <si>
    <t>Tabel  1.3.29.   Alokasi dan Realisasi Penyaluran Pupuk SP-36 Bersubsidi Sektor Pertanian</t>
  </si>
  <si>
    <t>Lanjutan Tabel  1.3.29.</t>
  </si>
  <si>
    <t>Table                 Allocation and Distribution of Subsidize SP - 36 Fertilizer in Agricultural Sector, 2019 - 2022</t>
  </si>
  <si>
    <t>Continued Table  1.3.29.</t>
  </si>
  <si>
    <t>(Ton)</t>
  </si>
  <si>
    <t>No</t>
  </si>
  <si>
    <r>
      <t>Provinsi/</t>
    </r>
    <r>
      <rPr>
        <b/>
        <i/>
        <sz val="10"/>
        <rFont val="Segoe UI"/>
        <family val="2"/>
      </rPr>
      <t>Province</t>
    </r>
  </si>
  <si>
    <r>
      <t>2022</t>
    </r>
    <r>
      <rPr>
        <b/>
        <vertAlign val="superscript"/>
        <sz val="10"/>
        <rFont val="Segoe UI"/>
        <family val="2"/>
      </rPr>
      <t>1)</t>
    </r>
  </si>
  <si>
    <t xml:space="preserve">Rencana/ </t>
  </si>
  <si>
    <t>Realisasi/</t>
  </si>
  <si>
    <t>%</t>
  </si>
  <si>
    <t xml:space="preserve">Kebutuhan/ </t>
  </si>
  <si>
    <t>Alokasi/</t>
  </si>
  <si>
    <t>Plan</t>
  </si>
  <si>
    <t>Realization</t>
  </si>
  <si>
    <t>Needs</t>
  </si>
  <si>
    <t>Allocation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</si>
  <si>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</si>
  <si>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</si>
  <si>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</si>
  <si>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</si>
  <si>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</si>
  <si>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</si>
  <si>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</si>
  <si>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</si>
  <si>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</si>
  <si>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</si>
  <si>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</si>
  <si>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-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</si>
  <si>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</si>
  <si>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</si>
  <si>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</si>
  <si>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</si>
  <si>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</si>
  <si>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</si>
  <si>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</si>
  <si>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</si>
  <si>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</si>
  <si>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</si>
  <si>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</si>
  <si>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</si>
  <si>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</si>
  <si>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</si>
  <si>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</si>
  <si>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</si>
  <si>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</si>
  <si>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</si>
  <si>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</si>
  <si>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</si>
  <si>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</si>
  <si>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</si>
  <si>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</si>
  <si>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</si>
  <si>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</si>
  <si>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</si>
  <si>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</si>
  <si>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</si>
  <si>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Sumber          :   Direktorat Jenderal Prasarana dan Sarana Pertanian diolah dari PT. Pupuk Indonesia (Persero)</t>
  </si>
  <si>
    <t>Source             :  Directorate General of Infrastructure and Agricultural Facilities processed from PT. Pupuk Indonesia (Persero)</t>
  </si>
  <si>
    <r>
      <t xml:space="preserve">Keterangan   : </t>
    </r>
    <r>
      <rPr>
        <vertAlign val="superscript"/>
        <sz val="8"/>
        <rFont val="Segoe UI"/>
        <family val="2"/>
      </rPr>
      <t>1)</t>
    </r>
    <r>
      <rPr>
        <sz val="8"/>
        <rFont val="Segoe UI"/>
        <family val="2"/>
      </rPr>
      <t xml:space="preserve"> Data realisasi sampai dengan Bulan September 2022</t>
    </r>
  </si>
  <si>
    <t xml:space="preserve">                            Terhitung mulai bulan Oktober 2022, pupuk SP-36 tidak bersubsidi sesuai dengan Peraturan Menteri Pertanian No. 10 Tahun 2022</t>
  </si>
  <si>
    <r>
      <t xml:space="preserve">Note              :  </t>
    </r>
    <r>
      <rPr>
        <i/>
        <vertAlign val="superscript"/>
        <sz val="8"/>
        <rFont val="Segoe UI"/>
        <family val="2"/>
      </rPr>
      <t>1)</t>
    </r>
    <r>
      <rPr>
        <i/>
        <sz val="8"/>
        <rFont val="Segoe UI"/>
        <family val="2"/>
      </rPr>
      <t xml:space="preserve"> Realization data until September 2022</t>
    </r>
  </si>
  <si>
    <t xml:space="preserve">                             As of October 2022, SP-36 fertilizer is not subsidized in accordance with the Minister of Agriculture Regulation No. 10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</si>
</sst>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6" formatCode="_(* #,##0_);_(* \(#,##0\);_(* &quot;-&quot;??_);_(@_)"/>
    <numFmt numFmtId="167" formatCode="_(* #,##0.00_);_(* \(#,##0.0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0"/>
      <name val="Segoe UI"/>
      <family val="2"/>
    </font>
    <font>
      <sz val="10"/>
      <name val="Arial"/>
      <family val="2"/>
    </font>
    <font>
      <b/>
      <i/>
      <sz val="12"/>
      <name val="Segoe UI"/>
      <family val="2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0"/>
      <name val="Segoe UI"/>
      <family val="2"/>
    </font>
    <font>
      <b/>
      <i/>
      <sz val="10"/>
      <name val="Segoe UI"/>
      <family val="2"/>
    </font>
    <font>
      <b/>
      <vertAlign val="superscript"/>
      <sz val="10"/>
      <name val="Segoe UI"/>
      <family val="2"/>
    </font>
    <font>
      <sz val="10"/>
      <color theme="1"/>
      <name val="Arial"/>
      <family val="2"/>
    </font>
    <font>
      <b/>
      <sz val="11"/>
      <name val="Segoe UI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sz val="10"/>
      <color rgb="FFFF0000"/>
      <name val="Times New Roman"/>
      <family val="1"/>
    </font>
    <font>
      <vertAlign val="superscript"/>
      <sz val="8"/>
      <name val="Segoe UI"/>
      <family val="2"/>
    </font>
    <font>
      <i/>
      <vertAlign val="superscript"/>
      <sz val="8"/>
      <name val="Segoe UI"/>
      <family val="2"/>
    </font>
    <font>
      <sz val="9"/>
      <name val="Times New Roman"/>
      <family val="1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2" applyFont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166" fontId="4" fillId="2" borderId="0" xfId="1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0" fillId="0" borderId="15" xfId="0" applyNumberForma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66" fontId="4" fillId="0" borderId="15" xfId="0" applyNumberFormat="1" applyFont="1" applyBorder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41" fontId="11" fillId="0" borderId="0" xfId="2" applyFont="1" applyBorder="1" applyAlignment="1">
      <alignment vertical="center"/>
    </xf>
    <xf numFmtId="166" fontId="4" fillId="0" borderId="0" xfId="1" applyNumberFormat="1" applyFont="1" applyFill="1" applyBorder="1" applyAlignment="1" applyProtection="1">
      <protection hidden="1"/>
    </xf>
    <xf numFmtId="4" fontId="4" fillId="0" borderId="14" xfId="0" applyNumberFormat="1" applyFont="1" applyBorder="1" applyAlignment="1">
      <alignment horizontal="right" vertical="center" indent="2"/>
    </xf>
    <xf numFmtId="166" fontId="11" fillId="0" borderId="0" xfId="1" applyNumberFormat="1" applyFont="1" applyFill="1" applyBorder="1"/>
    <xf numFmtId="166" fontId="4" fillId="0" borderId="0" xfId="1" applyNumberFormat="1" applyFont="1" applyAlignment="1">
      <alignment vertical="center"/>
    </xf>
    <xf numFmtId="166" fontId="4" fillId="0" borderId="15" xfId="1" applyNumberFormat="1" applyFont="1" applyBorder="1" applyAlignment="1">
      <alignment vertical="center"/>
    </xf>
    <xf numFmtId="4" fontId="4" fillId="0" borderId="0" xfId="0" applyNumberFormat="1" applyFont="1" applyAlignment="1">
      <alignment horizontal="right" vertical="center" indent="2"/>
    </xf>
    <xf numFmtId="164" fontId="4" fillId="0" borderId="15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3" fillId="0" borderId="14" xfId="0" applyFont="1" applyBorder="1" applyAlignment="1">
      <alignment horizontal="left" vertical="center"/>
    </xf>
    <xf numFmtId="41" fontId="4" fillId="2" borderId="0" xfId="2" applyFont="1" applyFill="1" applyBorder="1" applyAlignment="1">
      <alignment vertical="center"/>
    </xf>
    <xf numFmtId="41" fontId="4" fillId="0" borderId="0" xfId="2" applyFont="1" applyFill="1" applyBorder="1" applyAlignment="1">
      <alignment vertical="center"/>
    </xf>
    <xf numFmtId="166" fontId="4" fillId="0" borderId="0" xfId="1" quotePrefix="1" applyNumberFormat="1" applyFont="1" applyBorder="1" applyAlignment="1">
      <alignment horizontal="right" vertical="center"/>
    </xf>
    <xf numFmtId="4" fontId="4" fillId="0" borderId="14" xfId="1" quotePrefix="1" applyNumberFormat="1" applyFont="1" applyBorder="1" applyAlignment="1">
      <alignment horizontal="right" vertical="center"/>
    </xf>
    <xf numFmtId="4" fontId="4" fillId="0" borderId="14" xfId="0" quotePrefix="1" applyNumberFormat="1" applyFont="1" applyBorder="1" applyAlignment="1">
      <alignment horizontal="right" vertical="center" indent="2"/>
    </xf>
    <xf numFmtId="4" fontId="4" fillId="0" borderId="0" xfId="0" quotePrefix="1" applyNumberFormat="1" applyFont="1" applyAlignment="1">
      <alignment horizontal="right" vertical="center" indent="2"/>
    </xf>
    <xf numFmtId="166" fontId="4" fillId="0" borderId="0" xfId="1" applyNumberFormat="1" applyFont="1" applyFill="1" applyBorder="1" applyAlignment="1">
      <alignment vertical="center"/>
    </xf>
    <xf numFmtId="166" fontId="4" fillId="0" borderId="0" xfId="1" quotePrefix="1" applyNumberFormat="1" applyFont="1" applyFill="1" applyBorder="1" applyAlignment="1" applyProtection="1">
      <alignment horizontal="right"/>
      <protection hidden="1"/>
    </xf>
    <xf numFmtId="166" fontId="4" fillId="0" borderId="0" xfId="1" quotePrefix="1" applyNumberFormat="1" applyFont="1" applyFill="1" applyBorder="1" applyAlignment="1" applyProtection="1">
      <alignment horizontal="right" indent="2"/>
      <protection hidden="1"/>
    </xf>
    <xf numFmtId="166" fontId="4" fillId="0" borderId="15" xfId="1" quotePrefix="1" applyNumberFormat="1" applyFont="1" applyFill="1" applyBorder="1" applyAlignment="1" applyProtection="1">
      <alignment horizontal="right"/>
      <protection hidden="1"/>
    </xf>
    <xf numFmtId="166" fontId="4" fillId="0" borderId="14" xfId="1" quotePrefix="1" applyNumberFormat="1" applyFont="1" applyFill="1" applyBorder="1" applyAlignment="1" applyProtection="1">
      <alignment horizontal="right" indent="2"/>
      <protection hidden="1"/>
    </xf>
    <xf numFmtId="164" fontId="4" fillId="0" borderId="0" xfId="1" quotePrefix="1" applyNumberFormat="1" applyFont="1" applyBorder="1" applyAlignment="1">
      <alignment horizontal="right" vertical="center"/>
    </xf>
    <xf numFmtId="164" fontId="4" fillId="0" borderId="0" xfId="1" quotePrefix="1" applyNumberFormat="1" applyFont="1" applyBorder="1" applyAlignment="1">
      <alignment horizontal="center" vertical="center"/>
    </xf>
    <xf numFmtId="164" fontId="4" fillId="0" borderId="15" xfId="1" quotePrefix="1" applyNumberFormat="1" applyFont="1" applyBorder="1" applyAlignment="1">
      <alignment horizontal="right" vertical="center"/>
    </xf>
    <xf numFmtId="0" fontId="3" fillId="3" borderId="14" xfId="3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right" vertical="center" indent="2"/>
    </xf>
    <xf numFmtId="0" fontId="7" fillId="0" borderId="18" xfId="0" applyFont="1" applyBorder="1" applyAlignment="1">
      <alignment vertical="center"/>
    </xf>
    <xf numFmtId="0" fontId="7" fillId="0" borderId="14" xfId="0" applyFont="1" applyBorder="1" applyAlignment="1">
      <alignment horizontal="right" vertical="center" indent="2"/>
    </xf>
    <xf numFmtId="0" fontId="7" fillId="0" borderId="0" xfId="0" applyFont="1" applyAlignment="1">
      <alignment horizontal="right" vertical="center" indent="2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right" vertical="center" indent="2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horizontal="right" vertical="center" indent="2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4" fontId="13" fillId="0" borderId="10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horizontal="right" vertical="center"/>
    </xf>
    <xf numFmtId="167" fontId="13" fillId="0" borderId="10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horizontal="right" vertical="center"/>
    </xf>
    <xf numFmtId="4" fontId="13" fillId="0" borderId="10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4" fontId="13" fillId="0" borderId="10" xfId="0" applyNumberFormat="1" applyFont="1" applyBorder="1" applyAlignment="1">
      <alignment horizontal="right" vertical="center" indent="2"/>
    </xf>
    <xf numFmtId="4" fontId="13" fillId="0" borderId="19" xfId="0" applyNumberFormat="1" applyFont="1" applyBorder="1" applyAlignment="1">
      <alignment horizontal="right" vertical="center" indent="2"/>
    </xf>
    <xf numFmtId="4" fontId="13" fillId="0" borderId="0" xfId="0" applyNumberFormat="1" applyFont="1" applyAlignment="1">
      <alignment horizontal="right" vertical="center" indent="2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4">
    <cellStyle name="Comma" xfId="1" builtinId="3"/>
    <cellStyle name="Comma [0]" xfId="2" builtinId="6"/>
    <cellStyle name="Normal" xfId="0" builtinId="0"/>
    <cellStyle name="Normal_produksi 10" xfId="3" xr:uid="{9A678F1C-9483-4F0A-AC79-814AB2C70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4312-F8E2-4002-BC11-1FE88F19627B}">
  <dimension ref="A1:BA59"/>
  <sheetViews>
    <sheetView tabSelected="1" workbookViewId="0">
      <selection sqref="A1:XFD1048576"/>
    </sheetView>
  </sheetViews>
  <sheetFormatPr defaultRowHeight="12.75" x14ac:dyDescent="0.25"/>
  <cols>
    <col min="1" max="1" width="4.85546875" style="6" customWidth="1"/>
    <col min="2" max="2" width="27.28515625" style="6" customWidth="1"/>
    <col min="3" max="3" width="11.85546875" style="6" hidden="1" customWidth="1"/>
    <col min="4" max="4" width="12" style="6" hidden="1" customWidth="1"/>
    <col min="5" max="5" width="9.140625" style="6" hidden="1" customWidth="1"/>
    <col min="6" max="6" width="11" style="6" hidden="1" customWidth="1"/>
    <col min="7" max="7" width="11.85546875" style="6" hidden="1" customWidth="1"/>
    <col min="8" max="8" width="10.28515625" style="6" hidden="1" customWidth="1"/>
    <col min="9" max="17" width="11.7109375" style="6" hidden="1" customWidth="1"/>
    <col min="18" max="26" width="12.7109375" style="6" hidden="1" customWidth="1"/>
    <col min="27" max="27" width="12.85546875" style="6" hidden="1" customWidth="1"/>
    <col min="28" max="28" width="12.85546875" style="7" hidden="1" customWidth="1"/>
    <col min="29" max="30" width="12.85546875" style="6" hidden="1" customWidth="1"/>
    <col min="31" max="31" width="12.85546875" style="7" hidden="1" customWidth="1"/>
    <col min="32" max="33" width="12.85546875" style="6" hidden="1" customWidth="1"/>
    <col min="34" max="34" width="12.85546875" style="7" hidden="1" customWidth="1"/>
    <col min="35" max="35" width="12.85546875" style="6" hidden="1" customWidth="1"/>
    <col min="36" max="36" width="13.5703125" style="6" hidden="1" customWidth="1"/>
    <col min="37" max="37" width="13.5703125" style="7" hidden="1" customWidth="1"/>
    <col min="38" max="38" width="12.85546875" style="6" hidden="1" customWidth="1"/>
    <col min="39" max="39" width="13.5703125" style="6" customWidth="1"/>
    <col min="40" max="40" width="13.5703125" style="7" customWidth="1"/>
    <col min="41" max="41" width="12.85546875" style="6" customWidth="1"/>
    <col min="42" max="42" width="14.28515625" style="6" customWidth="1"/>
    <col min="43" max="43" width="14.28515625" style="7" customWidth="1"/>
    <col min="44" max="44" width="14.28515625" style="6" customWidth="1"/>
    <col min="45" max="45" width="12.85546875" style="6" customWidth="1"/>
    <col min="46" max="46" width="4.85546875" style="6" customWidth="1"/>
    <col min="47" max="47" width="27.28515625" style="6" customWidth="1"/>
    <col min="48" max="53" width="12.85546875" style="6" customWidth="1"/>
    <col min="54" max="16384" width="9.140625" style="6"/>
  </cols>
  <sheetData>
    <row r="1" spans="1:53" s="2" customFormat="1" ht="18" customHeight="1" x14ac:dyDescent="0.25">
      <c r="A1" s="1" t="s">
        <v>0</v>
      </c>
      <c r="AB1" s="3"/>
      <c r="AE1" s="3"/>
      <c r="AH1" s="3"/>
      <c r="AK1" s="3"/>
      <c r="AN1" s="3"/>
      <c r="AQ1" s="3"/>
      <c r="AT1" s="1" t="s">
        <v>1</v>
      </c>
    </row>
    <row r="2" spans="1:53" s="2" customFormat="1" ht="17.25" x14ac:dyDescent="0.25">
      <c r="A2" s="4" t="s">
        <v>2</v>
      </c>
      <c r="AB2" s="3"/>
      <c r="AE2" s="3"/>
      <c r="AH2" s="3"/>
      <c r="AK2" s="3"/>
      <c r="AN2" s="3"/>
      <c r="AQ2" s="3"/>
      <c r="AT2" s="4" t="s">
        <v>3</v>
      </c>
    </row>
    <row r="3" spans="1:53" ht="13.5" x14ac:dyDescent="0.25">
      <c r="A3" s="5"/>
      <c r="AT3" s="5"/>
    </row>
    <row r="4" spans="1:53" s="2" customFormat="1" ht="15" thickBot="1" x14ac:dyDescent="0.3">
      <c r="A4" s="8"/>
      <c r="B4" s="9"/>
      <c r="C4" s="9"/>
      <c r="D4" s="9"/>
      <c r="E4" s="9"/>
      <c r="F4" s="9"/>
      <c r="G4" s="9"/>
      <c r="N4" s="10"/>
      <c r="T4" s="10"/>
      <c r="W4" s="10"/>
      <c r="X4" s="11"/>
      <c r="Y4" s="11"/>
      <c r="Z4" s="11"/>
      <c r="AB4" s="3"/>
      <c r="AC4" s="10"/>
      <c r="AE4" s="3"/>
      <c r="AF4" s="10"/>
      <c r="AH4" s="3"/>
      <c r="AI4" s="10"/>
      <c r="AK4" s="3"/>
      <c r="AL4" s="10"/>
      <c r="AN4" s="3"/>
      <c r="AQ4" s="3"/>
      <c r="AR4" s="10" t="s">
        <v>4</v>
      </c>
      <c r="AT4" s="8"/>
      <c r="AU4" s="9"/>
      <c r="AX4" s="10"/>
      <c r="BA4" s="10" t="s">
        <v>4</v>
      </c>
    </row>
    <row r="5" spans="1:53" s="2" customFormat="1" ht="13.5" customHeight="1" thickTop="1" x14ac:dyDescent="0.25">
      <c r="A5" s="12" t="s">
        <v>5</v>
      </c>
      <c r="B5" s="12" t="s">
        <v>6</v>
      </c>
      <c r="C5" s="13">
        <v>2007</v>
      </c>
      <c r="D5" s="14"/>
      <c r="E5" s="14"/>
      <c r="F5" s="13">
        <v>2008</v>
      </c>
      <c r="G5" s="14"/>
      <c r="H5" s="14"/>
      <c r="I5" s="13">
        <v>2009</v>
      </c>
      <c r="J5" s="14"/>
      <c r="K5" s="14"/>
      <c r="L5" s="13">
        <v>2010</v>
      </c>
      <c r="M5" s="14"/>
      <c r="N5" s="14"/>
      <c r="O5" s="13">
        <v>2011</v>
      </c>
      <c r="P5" s="14"/>
      <c r="Q5" s="14"/>
      <c r="R5" s="13">
        <v>2012</v>
      </c>
      <c r="S5" s="14"/>
      <c r="T5" s="14"/>
      <c r="U5" s="13">
        <v>2013</v>
      </c>
      <c r="V5" s="14"/>
      <c r="W5" s="14"/>
      <c r="X5" s="13">
        <v>2014</v>
      </c>
      <c r="Y5" s="14"/>
      <c r="Z5" s="14"/>
      <c r="AA5" s="13">
        <v>2015</v>
      </c>
      <c r="AB5" s="14"/>
      <c r="AC5" s="14"/>
      <c r="AD5" s="13">
        <v>2016</v>
      </c>
      <c r="AE5" s="14"/>
      <c r="AF5" s="14"/>
      <c r="AG5" s="13">
        <v>2017</v>
      </c>
      <c r="AH5" s="14"/>
      <c r="AI5" s="14"/>
      <c r="AJ5" s="13">
        <v>2018</v>
      </c>
      <c r="AK5" s="14"/>
      <c r="AL5" s="14"/>
      <c r="AM5" s="13">
        <v>2019</v>
      </c>
      <c r="AN5" s="14"/>
      <c r="AO5" s="14"/>
      <c r="AP5" s="13">
        <v>2020</v>
      </c>
      <c r="AQ5" s="14"/>
      <c r="AR5" s="14"/>
      <c r="AS5" s="15"/>
      <c r="AT5" s="12" t="s">
        <v>5</v>
      </c>
      <c r="AU5" s="12" t="s">
        <v>6</v>
      </c>
      <c r="AV5" s="13">
        <v>2021</v>
      </c>
      <c r="AW5" s="14"/>
      <c r="AX5" s="14"/>
      <c r="AY5" s="13" t="s">
        <v>7</v>
      </c>
      <c r="AZ5" s="14"/>
      <c r="BA5" s="14"/>
    </row>
    <row r="6" spans="1:53" s="2" customFormat="1" ht="14.25" x14ac:dyDescent="0.25">
      <c r="A6" s="12"/>
      <c r="B6" s="12"/>
      <c r="C6" s="16"/>
      <c r="D6" s="17"/>
      <c r="E6" s="17"/>
      <c r="F6" s="16"/>
      <c r="G6" s="17"/>
      <c r="H6" s="17"/>
      <c r="I6" s="16"/>
      <c r="J6" s="17"/>
      <c r="K6" s="17"/>
      <c r="L6" s="16"/>
      <c r="M6" s="17"/>
      <c r="N6" s="17"/>
      <c r="O6" s="16"/>
      <c r="P6" s="17"/>
      <c r="Q6" s="17"/>
      <c r="R6" s="16"/>
      <c r="S6" s="17"/>
      <c r="T6" s="17"/>
      <c r="U6" s="16"/>
      <c r="V6" s="17"/>
      <c r="W6" s="17"/>
      <c r="X6" s="16"/>
      <c r="Y6" s="17"/>
      <c r="Z6" s="17"/>
      <c r="AA6" s="16"/>
      <c r="AB6" s="17"/>
      <c r="AC6" s="17"/>
      <c r="AD6" s="16"/>
      <c r="AE6" s="17"/>
      <c r="AF6" s="17"/>
      <c r="AG6" s="16"/>
      <c r="AH6" s="17"/>
      <c r="AI6" s="17"/>
      <c r="AJ6" s="16"/>
      <c r="AK6" s="17"/>
      <c r="AL6" s="17"/>
      <c r="AM6" s="16"/>
      <c r="AN6" s="17"/>
      <c r="AO6" s="17"/>
      <c r="AP6" s="16"/>
      <c r="AQ6" s="17"/>
      <c r="AR6" s="17"/>
      <c r="AS6" s="15"/>
      <c r="AT6" s="12"/>
      <c r="AU6" s="12"/>
      <c r="AV6" s="16"/>
      <c r="AW6" s="17"/>
      <c r="AX6" s="17"/>
      <c r="AY6" s="16"/>
      <c r="AZ6" s="17"/>
      <c r="BA6" s="17"/>
    </row>
    <row r="7" spans="1:53" s="2" customFormat="1" ht="14.25" x14ac:dyDescent="0.25">
      <c r="A7" s="12"/>
      <c r="B7" s="12"/>
      <c r="C7" s="18" t="s">
        <v>8</v>
      </c>
      <c r="D7" s="19" t="s">
        <v>9</v>
      </c>
      <c r="E7" s="17" t="s">
        <v>10</v>
      </c>
      <c r="F7" s="18" t="s">
        <v>8</v>
      </c>
      <c r="G7" s="19" t="s">
        <v>9</v>
      </c>
      <c r="H7" s="17" t="s">
        <v>10</v>
      </c>
      <c r="I7" s="18" t="s">
        <v>8</v>
      </c>
      <c r="J7" s="19" t="s">
        <v>9</v>
      </c>
      <c r="K7" s="17" t="s">
        <v>10</v>
      </c>
      <c r="L7" s="18" t="s">
        <v>8</v>
      </c>
      <c r="M7" s="19" t="s">
        <v>9</v>
      </c>
      <c r="N7" s="17" t="s">
        <v>10</v>
      </c>
      <c r="O7" s="18" t="s">
        <v>11</v>
      </c>
      <c r="P7" s="19" t="s">
        <v>9</v>
      </c>
      <c r="Q7" s="17" t="s">
        <v>10</v>
      </c>
      <c r="R7" s="18" t="s">
        <v>11</v>
      </c>
      <c r="S7" s="19" t="s">
        <v>9</v>
      </c>
      <c r="T7" s="17" t="s">
        <v>10</v>
      </c>
      <c r="U7" s="18" t="s">
        <v>11</v>
      </c>
      <c r="V7" s="19" t="s">
        <v>9</v>
      </c>
      <c r="W7" s="17" t="s">
        <v>10</v>
      </c>
      <c r="X7" s="18" t="s">
        <v>11</v>
      </c>
      <c r="Y7" s="19" t="s">
        <v>9</v>
      </c>
      <c r="Z7" s="17" t="s">
        <v>10</v>
      </c>
      <c r="AA7" s="18" t="s">
        <v>12</v>
      </c>
      <c r="AB7" s="19" t="s">
        <v>9</v>
      </c>
      <c r="AC7" s="17" t="s">
        <v>10</v>
      </c>
      <c r="AD7" s="18" t="s">
        <v>12</v>
      </c>
      <c r="AE7" s="19" t="s">
        <v>9</v>
      </c>
      <c r="AF7" s="17" t="s">
        <v>10</v>
      </c>
      <c r="AG7" s="18" t="s">
        <v>12</v>
      </c>
      <c r="AH7" s="19" t="s">
        <v>9</v>
      </c>
      <c r="AI7" s="17" t="s">
        <v>10</v>
      </c>
      <c r="AJ7" s="18" t="s">
        <v>12</v>
      </c>
      <c r="AK7" s="19" t="s">
        <v>9</v>
      </c>
      <c r="AL7" s="17" t="s">
        <v>10</v>
      </c>
      <c r="AM7" s="18" t="s">
        <v>12</v>
      </c>
      <c r="AN7" s="19" t="s">
        <v>9</v>
      </c>
      <c r="AO7" s="17" t="s">
        <v>10</v>
      </c>
      <c r="AP7" s="18" t="s">
        <v>12</v>
      </c>
      <c r="AQ7" s="19" t="s">
        <v>9</v>
      </c>
      <c r="AR7" s="17" t="s">
        <v>10</v>
      </c>
      <c r="AS7" s="15"/>
      <c r="AT7" s="12"/>
      <c r="AU7" s="12"/>
      <c r="AV7" s="18" t="s">
        <v>12</v>
      </c>
      <c r="AW7" s="19" t="s">
        <v>9</v>
      </c>
      <c r="AX7" s="17" t="s">
        <v>10</v>
      </c>
      <c r="AY7" s="18" t="s">
        <v>12</v>
      </c>
      <c r="AZ7" s="19" t="s">
        <v>9</v>
      </c>
      <c r="BA7" s="17" t="s">
        <v>10</v>
      </c>
    </row>
    <row r="8" spans="1:53" s="2" customFormat="1" ht="15" thickBot="1" x14ac:dyDescent="0.3">
      <c r="A8" s="20"/>
      <c r="B8" s="20"/>
      <c r="C8" s="21" t="s">
        <v>13</v>
      </c>
      <c r="D8" s="22" t="s">
        <v>14</v>
      </c>
      <c r="E8" s="23"/>
      <c r="F8" s="21" t="s">
        <v>13</v>
      </c>
      <c r="G8" s="22" t="s">
        <v>14</v>
      </c>
      <c r="H8" s="23"/>
      <c r="I8" s="21" t="s">
        <v>13</v>
      </c>
      <c r="J8" s="22" t="s">
        <v>14</v>
      </c>
      <c r="K8" s="23"/>
      <c r="L8" s="21" t="s">
        <v>13</v>
      </c>
      <c r="M8" s="22" t="s">
        <v>14</v>
      </c>
      <c r="N8" s="23"/>
      <c r="O8" s="21" t="s">
        <v>15</v>
      </c>
      <c r="P8" s="22" t="s">
        <v>14</v>
      </c>
      <c r="Q8" s="23"/>
      <c r="R8" s="21" t="s">
        <v>15</v>
      </c>
      <c r="S8" s="22" t="s">
        <v>14</v>
      </c>
      <c r="T8" s="23"/>
      <c r="U8" s="21" t="s">
        <v>15</v>
      </c>
      <c r="V8" s="22" t="s">
        <v>14</v>
      </c>
      <c r="W8" s="23"/>
      <c r="X8" s="21" t="s">
        <v>15</v>
      </c>
      <c r="Y8" s="22" t="s">
        <v>14</v>
      </c>
      <c r="Z8" s="23"/>
      <c r="AA8" s="21" t="s">
        <v>16</v>
      </c>
      <c r="AB8" s="22" t="s">
        <v>14</v>
      </c>
      <c r="AC8" s="23"/>
      <c r="AD8" s="21" t="s">
        <v>16</v>
      </c>
      <c r="AE8" s="22" t="s">
        <v>14</v>
      </c>
      <c r="AF8" s="23"/>
      <c r="AG8" s="21" t="s">
        <v>16</v>
      </c>
      <c r="AH8" s="22" t="s">
        <v>14</v>
      </c>
      <c r="AI8" s="23"/>
      <c r="AJ8" s="21" t="s">
        <v>16</v>
      </c>
      <c r="AK8" s="22" t="s">
        <v>14</v>
      </c>
      <c r="AL8" s="23"/>
      <c r="AM8" s="21" t="s">
        <v>16</v>
      </c>
      <c r="AN8" s="22" t="s">
        <v>14</v>
      </c>
      <c r="AO8" s="23"/>
      <c r="AP8" s="21" t="s">
        <v>16</v>
      </c>
      <c r="AQ8" s="22" t="s">
        <v>14</v>
      </c>
      <c r="AR8" s="23"/>
      <c r="AS8" s="15"/>
      <c r="AT8" s="20"/>
      <c r="AU8" s="20"/>
      <c r="AV8" s="21" t="s">
        <v>16</v>
      </c>
      <c r="AW8" s="22" t="s">
        <v>14</v>
      </c>
      <c r="AX8" s="23"/>
      <c r="AY8" s="21" t="s">
        <v>16</v>
      </c>
      <c r="AZ8" s="22" t="s">
        <v>14</v>
      </c>
      <c r="BA8" s="23"/>
    </row>
    <row r="9" spans="1:53" x14ac:dyDescent="0.25">
      <c r="A9" s="24"/>
      <c r="B9" s="25"/>
      <c r="F9" s="26"/>
      <c r="H9" s="25"/>
      <c r="L9" s="26"/>
      <c r="N9" s="25"/>
      <c r="O9" s="27"/>
      <c r="Q9" s="25"/>
      <c r="R9" s="27"/>
      <c r="T9" s="25"/>
      <c r="U9" s="27"/>
      <c r="W9" s="25"/>
      <c r="X9" s="27"/>
      <c r="AA9" s="26"/>
      <c r="AB9" s="6"/>
      <c r="AC9" s="25"/>
      <c r="AD9" s="26"/>
      <c r="AE9" s="27"/>
      <c r="AF9" s="25"/>
      <c r="AG9" s="27"/>
      <c r="AH9" s="6"/>
      <c r="AJ9" s="26"/>
      <c r="AK9" s="6"/>
      <c r="AM9" s="26"/>
      <c r="AN9" s="6"/>
      <c r="AP9" s="26"/>
      <c r="AQ9" s="6"/>
      <c r="AT9" s="24"/>
      <c r="AU9" s="25"/>
      <c r="AV9" s="26"/>
      <c r="AY9" s="26"/>
    </row>
    <row r="10" spans="1:53" ht="15" x14ac:dyDescent="0.2">
      <c r="A10" s="28">
        <v>1</v>
      </c>
      <c r="B10" s="29" t="s">
        <v>17</v>
      </c>
      <c r="C10" s="30">
        <v>16831</v>
      </c>
      <c r="D10" s="31">
        <v>15347</v>
      </c>
      <c r="E10" s="32">
        <f t="shared" ref="E10:E41" si="0">(D10/C10)*100</f>
        <v>91.182936248588902</v>
      </c>
      <c r="F10" s="33">
        <v>16015</v>
      </c>
      <c r="G10" s="34">
        <v>11408</v>
      </c>
      <c r="H10" s="35">
        <f t="shared" ref="H10:H15" si="1">(G10/F10)*100</f>
        <v>71.233218857321262</v>
      </c>
      <c r="I10" s="36">
        <v>20000</v>
      </c>
      <c r="J10" s="36">
        <v>13735</v>
      </c>
      <c r="K10" s="37">
        <f t="shared" ref="K10:K41" si="2">(J10/I10)*100</f>
        <v>68.674999999999997</v>
      </c>
      <c r="L10" s="38">
        <v>20000</v>
      </c>
      <c r="M10" s="36">
        <v>14078</v>
      </c>
      <c r="N10" s="35">
        <f t="shared" ref="N10:N41" si="3">(M10/L10)*100</f>
        <v>70.39</v>
      </c>
      <c r="O10" s="39">
        <v>18647.058823529413</v>
      </c>
      <c r="P10" s="40">
        <v>18545</v>
      </c>
      <c r="Q10" s="35">
        <f t="shared" ref="Q10:Q41" si="4">(P10/O10)*100</f>
        <v>99.452681388012607</v>
      </c>
      <c r="R10" s="41">
        <v>25900</v>
      </c>
      <c r="S10" s="41">
        <v>22809.4</v>
      </c>
      <c r="T10" s="42">
        <f t="shared" ref="T10:T44" si="5">(S10/R10)*100</f>
        <v>88.06718146718147</v>
      </c>
      <c r="U10" s="43">
        <v>21000</v>
      </c>
      <c r="V10" s="43">
        <v>21701</v>
      </c>
      <c r="W10" s="42">
        <f>(V10/U10)*100</f>
        <v>103.33809523809524</v>
      </c>
      <c r="X10" s="43">
        <v>20000.399999999998</v>
      </c>
      <c r="Y10" s="43">
        <v>19171</v>
      </c>
      <c r="Z10" s="42">
        <f>(Y10/X10)*100</f>
        <v>95.853082938341245</v>
      </c>
      <c r="AA10" s="44">
        <v>21000</v>
      </c>
      <c r="AB10" s="44">
        <v>21978</v>
      </c>
      <c r="AC10" s="42">
        <f t="shared" ref="AC10:AC44" si="6">(AB10/AA10)*100</f>
        <v>104.65714285714284</v>
      </c>
      <c r="AD10" s="45">
        <v>22400</v>
      </c>
      <c r="AE10" s="34">
        <v>22324</v>
      </c>
      <c r="AF10" s="42">
        <f t="shared" ref="AF10:AF19" si="7">(AE10/AD10)*100</f>
        <v>99.660714285714278</v>
      </c>
      <c r="AG10" s="44">
        <v>23051</v>
      </c>
      <c r="AH10" s="44">
        <v>23021.5</v>
      </c>
      <c r="AI10" s="46">
        <f t="shared" ref="AI10:AI19" si="8">(AH10/AG10)*100</f>
        <v>99.872022905730773</v>
      </c>
      <c r="AJ10" s="45">
        <v>24320</v>
      </c>
      <c r="AK10" s="44">
        <v>24211.149999999998</v>
      </c>
      <c r="AL10" s="46">
        <f t="shared" ref="AL10:AL44" si="9">(AK10/AJ10)*100</f>
        <v>99.552425986842096</v>
      </c>
      <c r="AM10" s="45">
        <v>16668</v>
      </c>
      <c r="AN10" s="44">
        <v>21512.340000000004</v>
      </c>
      <c r="AO10" s="46">
        <f t="shared" ref="AO10:AO44" si="10">(AN10/AM10)*100</f>
        <v>129.06371490280779</v>
      </c>
      <c r="AP10" s="45">
        <v>17960</v>
      </c>
      <c r="AQ10" s="44">
        <v>16757.759999999998</v>
      </c>
      <c r="AR10" s="46">
        <f t="shared" ref="AR10:AR42" si="11">(AQ10/AP10)*100</f>
        <v>93.306013363028939</v>
      </c>
      <c r="AS10" s="46"/>
      <c r="AT10" s="28">
        <v>1</v>
      </c>
      <c r="AU10" s="29" t="s">
        <v>17</v>
      </c>
      <c r="AV10" s="47">
        <v>17019</v>
      </c>
      <c r="AW10" s="48">
        <v>9589.4</v>
      </c>
      <c r="AX10" s="46">
        <f t="shared" ref="AX10:AX44" si="12">(AW10/AV10)*100</f>
        <v>56.345261178682648</v>
      </c>
      <c r="AY10" s="47">
        <v>3701</v>
      </c>
      <c r="AZ10" s="48">
        <v>3671.7460000000001</v>
      </c>
      <c r="BA10" s="46">
        <f t="shared" ref="BA10:BA37" si="13">(AZ10/AY10)*100</f>
        <v>99.209564982437186</v>
      </c>
    </row>
    <row r="11" spans="1:53" ht="15" x14ac:dyDescent="0.2">
      <c r="A11" s="28">
        <v>2</v>
      </c>
      <c r="B11" s="29" t="s">
        <v>18</v>
      </c>
      <c r="C11" s="30">
        <v>37814</v>
      </c>
      <c r="D11" s="31">
        <v>37336</v>
      </c>
      <c r="E11" s="32">
        <f t="shared" si="0"/>
        <v>98.735917914000098</v>
      </c>
      <c r="F11" s="33">
        <v>40438</v>
      </c>
      <c r="G11" s="34">
        <v>35965</v>
      </c>
      <c r="H11" s="35">
        <f t="shared" si="1"/>
        <v>88.93862208813492</v>
      </c>
      <c r="I11" s="36">
        <v>40000</v>
      </c>
      <c r="J11" s="36">
        <v>40722</v>
      </c>
      <c r="K11" s="37">
        <f t="shared" si="2"/>
        <v>101.80499999999999</v>
      </c>
      <c r="L11" s="38">
        <v>45000</v>
      </c>
      <c r="M11" s="36">
        <v>34552.400000000001</v>
      </c>
      <c r="N11" s="35">
        <f t="shared" si="3"/>
        <v>76.783111111111111</v>
      </c>
      <c r="O11" s="39">
        <v>44000</v>
      </c>
      <c r="P11" s="40">
        <v>44500.5</v>
      </c>
      <c r="Q11" s="35">
        <f t="shared" si="4"/>
        <v>101.13749999999999</v>
      </c>
      <c r="R11" s="41">
        <v>55000</v>
      </c>
      <c r="S11" s="41">
        <v>49133.65</v>
      </c>
      <c r="T11" s="42">
        <f t="shared" si="5"/>
        <v>89.333909090909088</v>
      </c>
      <c r="U11" s="43">
        <v>42000</v>
      </c>
      <c r="V11" s="43">
        <v>43911</v>
      </c>
      <c r="W11" s="42">
        <f t="shared" ref="W11:W41" si="14">(V11/U11)*100</f>
        <v>104.55000000000001</v>
      </c>
      <c r="X11" s="43">
        <v>47000</v>
      </c>
      <c r="Y11" s="43">
        <v>44486</v>
      </c>
      <c r="Z11" s="42">
        <f t="shared" ref="Z11:Z32" si="15">(Y11/X11)*100</f>
        <v>94.651063829787233</v>
      </c>
      <c r="AA11" s="44">
        <v>48050</v>
      </c>
      <c r="AB11" s="44">
        <v>48864</v>
      </c>
      <c r="AC11" s="42">
        <f t="shared" si="6"/>
        <v>101.69406867845994</v>
      </c>
      <c r="AD11" s="45">
        <v>53370</v>
      </c>
      <c r="AE11" s="34">
        <v>52319</v>
      </c>
      <c r="AF11" s="42">
        <f t="shared" si="7"/>
        <v>98.030728873899193</v>
      </c>
      <c r="AG11" s="44">
        <v>53121</v>
      </c>
      <c r="AH11" s="44">
        <v>52589.35</v>
      </c>
      <c r="AI11" s="46">
        <f t="shared" si="8"/>
        <v>98.999171702339936</v>
      </c>
      <c r="AJ11" s="45">
        <v>55330</v>
      </c>
      <c r="AK11" s="44">
        <v>54826.95</v>
      </c>
      <c r="AL11" s="46">
        <f t="shared" si="9"/>
        <v>99.090818724019513</v>
      </c>
      <c r="AM11" s="45">
        <v>33773</v>
      </c>
      <c r="AN11" s="44">
        <v>49427.65</v>
      </c>
      <c r="AO11" s="46">
        <f t="shared" si="10"/>
        <v>146.35255973706808</v>
      </c>
      <c r="AP11" s="45">
        <v>36932</v>
      </c>
      <c r="AQ11" s="44">
        <v>36112.883000000009</v>
      </c>
      <c r="AR11" s="46">
        <f t="shared" si="11"/>
        <v>97.782094118921279</v>
      </c>
      <c r="AS11" s="46"/>
      <c r="AT11" s="28">
        <v>2</v>
      </c>
      <c r="AU11" s="29" t="s">
        <v>18</v>
      </c>
      <c r="AV11" s="47">
        <v>33167</v>
      </c>
      <c r="AW11" s="48">
        <v>26953.700000000004</v>
      </c>
      <c r="AX11" s="46">
        <f t="shared" si="12"/>
        <v>81.26662043597554</v>
      </c>
      <c r="AY11" s="47">
        <v>10951</v>
      </c>
      <c r="AZ11" s="48">
        <v>10766.83</v>
      </c>
      <c r="BA11" s="46">
        <f t="shared" si="13"/>
        <v>98.318235777554563</v>
      </c>
    </row>
    <row r="12" spans="1:53" ht="15" x14ac:dyDescent="0.2">
      <c r="A12" s="28">
        <v>3</v>
      </c>
      <c r="B12" s="29" t="s">
        <v>19</v>
      </c>
      <c r="C12" s="30">
        <v>33854</v>
      </c>
      <c r="D12" s="31">
        <v>21119</v>
      </c>
      <c r="E12" s="32">
        <f t="shared" si="0"/>
        <v>62.382584037336798</v>
      </c>
      <c r="F12" s="33">
        <v>31024</v>
      </c>
      <c r="G12" s="34">
        <v>12985</v>
      </c>
      <c r="H12" s="35">
        <f t="shared" si="1"/>
        <v>41.854693140794225</v>
      </c>
      <c r="I12" s="36">
        <v>30000</v>
      </c>
      <c r="J12" s="36">
        <v>19784</v>
      </c>
      <c r="K12" s="37">
        <f t="shared" si="2"/>
        <v>65.946666666666658</v>
      </c>
      <c r="L12" s="38">
        <v>30000</v>
      </c>
      <c r="M12" s="36">
        <v>22683</v>
      </c>
      <c r="N12" s="35">
        <f t="shared" si="3"/>
        <v>75.61</v>
      </c>
      <c r="O12" s="39">
        <v>25000</v>
      </c>
      <c r="P12" s="40">
        <v>21475.189000000002</v>
      </c>
      <c r="Q12" s="35">
        <f t="shared" si="4"/>
        <v>85.900756000000015</v>
      </c>
      <c r="R12" s="41">
        <v>30000</v>
      </c>
      <c r="S12" s="41">
        <v>27609.95</v>
      </c>
      <c r="T12" s="42">
        <f t="shared" si="5"/>
        <v>92.033166666666659</v>
      </c>
      <c r="U12" s="43">
        <v>25000</v>
      </c>
      <c r="V12" s="43">
        <v>26334</v>
      </c>
      <c r="W12" s="42">
        <f t="shared" si="14"/>
        <v>105.33600000000001</v>
      </c>
      <c r="X12" s="43">
        <v>24999.999999999996</v>
      </c>
      <c r="Y12" s="43">
        <v>24027</v>
      </c>
      <c r="Z12" s="42">
        <f t="shared" si="15"/>
        <v>96.108000000000018</v>
      </c>
      <c r="AA12" s="44">
        <v>25500</v>
      </c>
      <c r="AB12" s="44">
        <v>26368</v>
      </c>
      <c r="AC12" s="42">
        <f t="shared" si="6"/>
        <v>103.40392156862745</v>
      </c>
      <c r="AD12" s="45">
        <v>31611</v>
      </c>
      <c r="AE12" s="34">
        <v>31358</v>
      </c>
      <c r="AF12" s="42">
        <f t="shared" si="7"/>
        <v>99.199645692954988</v>
      </c>
      <c r="AG12" s="44">
        <v>26716</v>
      </c>
      <c r="AH12" s="44">
        <v>26668.5</v>
      </c>
      <c r="AI12" s="46">
        <f t="shared" si="8"/>
        <v>99.822203922742929</v>
      </c>
      <c r="AJ12" s="45">
        <v>32030</v>
      </c>
      <c r="AK12" s="44">
        <v>32015.679999999997</v>
      </c>
      <c r="AL12" s="46">
        <f t="shared" si="9"/>
        <v>99.955291913830763</v>
      </c>
      <c r="AM12" s="45">
        <v>28112.000000000004</v>
      </c>
      <c r="AN12" s="44">
        <v>29455.819999999996</v>
      </c>
      <c r="AO12" s="46">
        <f t="shared" si="10"/>
        <v>104.78023619806484</v>
      </c>
      <c r="AP12" s="45">
        <v>19637</v>
      </c>
      <c r="AQ12" s="44">
        <v>18833.849999999999</v>
      </c>
      <c r="AR12" s="46">
        <f t="shared" si="11"/>
        <v>95.91001680501094</v>
      </c>
      <c r="AS12" s="46"/>
      <c r="AT12" s="28">
        <v>3</v>
      </c>
      <c r="AU12" s="29" t="s">
        <v>19</v>
      </c>
      <c r="AV12" s="47">
        <v>24587</v>
      </c>
      <c r="AW12" s="48">
        <v>15415.75</v>
      </c>
      <c r="AX12" s="46">
        <f t="shared" si="12"/>
        <v>62.69878391019644</v>
      </c>
      <c r="AY12" s="47">
        <v>6813</v>
      </c>
      <c r="AZ12" s="48">
        <v>6796.411000000001</v>
      </c>
      <c r="BA12" s="46">
        <f t="shared" si="13"/>
        <v>99.756509613973293</v>
      </c>
    </row>
    <row r="13" spans="1:53" ht="15" x14ac:dyDescent="0.2">
      <c r="A13" s="28">
        <v>4</v>
      </c>
      <c r="B13" s="29" t="s">
        <v>20</v>
      </c>
      <c r="C13" s="30">
        <v>12113</v>
      </c>
      <c r="D13" s="31">
        <v>8068</v>
      </c>
      <c r="E13" s="32">
        <f t="shared" si="0"/>
        <v>66.60612565012795</v>
      </c>
      <c r="F13" s="33">
        <v>12933</v>
      </c>
      <c r="G13" s="34">
        <v>5836</v>
      </c>
      <c r="H13" s="35">
        <f t="shared" si="1"/>
        <v>45.124874352431767</v>
      </c>
      <c r="I13" s="36">
        <v>15000</v>
      </c>
      <c r="J13" s="36">
        <v>5072</v>
      </c>
      <c r="K13" s="37">
        <f t="shared" si="2"/>
        <v>33.813333333333333</v>
      </c>
      <c r="L13" s="38">
        <v>5000</v>
      </c>
      <c r="M13" s="36">
        <v>5308.75</v>
      </c>
      <c r="N13" s="35">
        <f t="shared" si="3"/>
        <v>106.175</v>
      </c>
      <c r="O13" s="39">
        <v>6900</v>
      </c>
      <c r="P13" s="40">
        <v>6946.15</v>
      </c>
      <c r="Q13" s="35">
        <f t="shared" si="4"/>
        <v>100.66884057971015</v>
      </c>
      <c r="R13" s="41">
        <v>15000</v>
      </c>
      <c r="S13" s="41">
        <v>12179.35</v>
      </c>
      <c r="T13" s="42">
        <f t="shared" si="5"/>
        <v>81.195666666666668</v>
      </c>
      <c r="U13" s="43">
        <v>13800</v>
      </c>
      <c r="V13" s="43">
        <v>13795</v>
      </c>
      <c r="W13" s="42">
        <f t="shared" si="14"/>
        <v>99.963768115942031</v>
      </c>
      <c r="X13" s="43">
        <v>14500</v>
      </c>
      <c r="Y13" s="43">
        <v>12804</v>
      </c>
      <c r="Z13" s="42">
        <f t="shared" si="15"/>
        <v>88.303448275862067</v>
      </c>
      <c r="AA13" s="44">
        <v>14000</v>
      </c>
      <c r="AB13" s="44">
        <v>13945</v>
      </c>
      <c r="AC13" s="42">
        <f t="shared" si="6"/>
        <v>99.607142857142861</v>
      </c>
      <c r="AD13" s="45">
        <v>12596</v>
      </c>
      <c r="AE13" s="34">
        <v>12643</v>
      </c>
      <c r="AF13" s="42">
        <f t="shared" si="7"/>
        <v>100.37313432835822</v>
      </c>
      <c r="AG13" s="44">
        <v>14280</v>
      </c>
      <c r="AH13" s="44">
        <v>14037</v>
      </c>
      <c r="AI13" s="46">
        <f t="shared" si="8"/>
        <v>98.298319327731093</v>
      </c>
      <c r="AJ13" s="45">
        <v>16260</v>
      </c>
      <c r="AK13" s="44">
        <v>16172</v>
      </c>
      <c r="AL13" s="46">
        <f t="shared" si="9"/>
        <v>99.458794587945874</v>
      </c>
      <c r="AM13" s="45">
        <v>16651.000000000004</v>
      </c>
      <c r="AN13" s="44">
        <v>14929.750000000002</v>
      </c>
      <c r="AO13" s="46">
        <f t="shared" si="10"/>
        <v>89.662783016035064</v>
      </c>
      <c r="AP13" s="45">
        <v>12614</v>
      </c>
      <c r="AQ13" s="44">
        <v>12110.55</v>
      </c>
      <c r="AR13" s="46">
        <f t="shared" si="11"/>
        <v>96.008799746313613</v>
      </c>
      <c r="AS13" s="46"/>
      <c r="AT13" s="28">
        <v>4</v>
      </c>
      <c r="AU13" s="29" t="s">
        <v>20</v>
      </c>
      <c r="AV13" s="47">
        <v>14343</v>
      </c>
      <c r="AW13" s="48">
        <v>12721.400000000001</v>
      </c>
      <c r="AX13" s="46">
        <f t="shared" si="12"/>
        <v>88.694136512584549</v>
      </c>
      <c r="AY13" s="47">
        <v>5216</v>
      </c>
      <c r="AZ13" s="48">
        <v>5209.7299999999996</v>
      </c>
      <c r="BA13" s="46">
        <f t="shared" si="13"/>
        <v>99.879792944785279</v>
      </c>
    </row>
    <row r="14" spans="1:53" ht="15" x14ac:dyDescent="0.2">
      <c r="A14" s="28">
        <v>5</v>
      </c>
      <c r="B14" s="49" t="s">
        <v>21</v>
      </c>
      <c r="C14" s="30">
        <v>7283</v>
      </c>
      <c r="D14" s="31">
        <v>12332</v>
      </c>
      <c r="E14" s="32">
        <f t="shared" si="0"/>
        <v>169.32582726898255</v>
      </c>
      <c r="F14" s="33">
        <v>6108</v>
      </c>
      <c r="G14" s="34">
        <v>6086</v>
      </c>
      <c r="H14" s="35">
        <f t="shared" si="1"/>
        <v>99.639816633922734</v>
      </c>
      <c r="I14" s="36">
        <v>20000</v>
      </c>
      <c r="J14" s="36">
        <v>8375</v>
      </c>
      <c r="K14" s="37">
        <f t="shared" si="2"/>
        <v>41.875</v>
      </c>
      <c r="L14" s="38">
        <v>17000</v>
      </c>
      <c r="M14" s="36">
        <v>13336.75</v>
      </c>
      <c r="N14" s="35">
        <f t="shared" si="3"/>
        <v>78.451470588235296</v>
      </c>
      <c r="O14" s="39">
        <v>14000</v>
      </c>
      <c r="P14" s="40">
        <v>12141.5</v>
      </c>
      <c r="Q14" s="35">
        <f t="shared" si="4"/>
        <v>86.724999999999994</v>
      </c>
      <c r="R14" s="41">
        <v>22700</v>
      </c>
      <c r="S14" s="41">
        <v>18902.5</v>
      </c>
      <c r="T14" s="42">
        <f t="shared" si="5"/>
        <v>83.270925110132154</v>
      </c>
      <c r="U14" s="43">
        <v>19000</v>
      </c>
      <c r="V14" s="41">
        <v>17469</v>
      </c>
      <c r="W14" s="42">
        <f t="shared" si="14"/>
        <v>91.942105263157885</v>
      </c>
      <c r="X14" s="43">
        <v>18800</v>
      </c>
      <c r="Y14" s="41">
        <v>18509</v>
      </c>
      <c r="Z14" s="42">
        <f t="shared" si="15"/>
        <v>98.452127659574472</v>
      </c>
      <c r="AA14" s="44">
        <v>18800</v>
      </c>
      <c r="AB14" s="44">
        <v>19321</v>
      </c>
      <c r="AC14" s="42">
        <f t="shared" si="6"/>
        <v>102.77127659574468</v>
      </c>
      <c r="AD14" s="45">
        <v>18000</v>
      </c>
      <c r="AE14" s="34">
        <v>17634</v>
      </c>
      <c r="AF14" s="42">
        <f t="shared" si="7"/>
        <v>97.966666666666669</v>
      </c>
      <c r="AG14" s="44">
        <v>19523</v>
      </c>
      <c r="AH14" s="44">
        <v>19267.3</v>
      </c>
      <c r="AI14" s="46">
        <f t="shared" si="8"/>
        <v>98.690262766992774</v>
      </c>
      <c r="AJ14" s="45">
        <v>19960</v>
      </c>
      <c r="AK14" s="44">
        <v>19800.75</v>
      </c>
      <c r="AL14" s="46">
        <f t="shared" si="9"/>
        <v>99.202154308617224</v>
      </c>
      <c r="AM14" s="45">
        <v>18169.999999999996</v>
      </c>
      <c r="AN14" s="44">
        <v>18210.649999999998</v>
      </c>
      <c r="AO14" s="46">
        <f t="shared" si="10"/>
        <v>100.22372041827188</v>
      </c>
      <c r="AP14" s="45">
        <v>13804</v>
      </c>
      <c r="AQ14" s="44">
        <v>13513.499999999998</v>
      </c>
      <c r="AR14" s="46">
        <f t="shared" si="11"/>
        <v>97.895537525354953</v>
      </c>
      <c r="AS14" s="46"/>
      <c r="AT14" s="28">
        <v>5</v>
      </c>
      <c r="AU14" s="49" t="s">
        <v>21</v>
      </c>
      <c r="AV14" s="47">
        <v>20786</v>
      </c>
      <c r="AW14" s="48">
        <v>17648.25</v>
      </c>
      <c r="AX14" s="46">
        <f t="shared" si="12"/>
        <v>84.904503030886175</v>
      </c>
      <c r="AY14" s="47">
        <v>8808</v>
      </c>
      <c r="AZ14" s="48">
        <v>8798.5499999999993</v>
      </c>
      <c r="BA14" s="46">
        <f t="shared" si="13"/>
        <v>99.892711171662114</v>
      </c>
    </row>
    <row r="15" spans="1:53" ht="15" x14ac:dyDescent="0.2">
      <c r="A15" s="28">
        <v>6</v>
      </c>
      <c r="B15" s="29" t="s">
        <v>22</v>
      </c>
      <c r="C15" s="30">
        <v>36557</v>
      </c>
      <c r="D15" s="31">
        <v>29832.5</v>
      </c>
      <c r="E15" s="32">
        <f t="shared" si="0"/>
        <v>81.605438082993686</v>
      </c>
      <c r="F15" s="33">
        <v>39047</v>
      </c>
      <c r="G15" s="34">
        <v>15902</v>
      </c>
      <c r="H15" s="35">
        <f t="shared" si="1"/>
        <v>40.72527979102108</v>
      </c>
      <c r="I15" s="36">
        <v>50000</v>
      </c>
      <c r="J15" s="36">
        <v>26096</v>
      </c>
      <c r="K15" s="37">
        <f t="shared" si="2"/>
        <v>52.192000000000007</v>
      </c>
      <c r="L15" s="38">
        <v>45000</v>
      </c>
      <c r="M15" s="36">
        <v>36982</v>
      </c>
      <c r="N15" s="35">
        <f t="shared" si="3"/>
        <v>82.182222222222222</v>
      </c>
      <c r="O15" s="39">
        <v>39705.882352941175</v>
      </c>
      <c r="P15" s="40">
        <v>38503</v>
      </c>
      <c r="Q15" s="35">
        <f t="shared" si="4"/>
        <v>96.970518518518517</v>
      </c>
      <c r="R15" s="41">
        <v>57000</v>
      </c>
      <c r="S15" s="41">
        <v>48459.199999999997</v>
      </c>
      <c r="T15" s="42">
        <f t="shared" si="5"/>
        <v>85.016140350877194</v>
      </c>
      <c r="U15" s="43">
        <v>41500</v>
      </c>
      <c r="V15" s="41">
        <v>41362</v>
      </c>
      <c r="W15" s="42">
        <f t="shared" si="14"/>
        <v>99.667469879518066</v>
      </c>
      <c r="X15" s="43">
        <v>43499.999999999993</v>
      </c>
      <c r="Y15" s="41">
        <v>36398</v>
      </c>
      <c r="Z15" s="42">
        <f t="shared" si="15"/>
        <v>83.673563218390825</v>
      </c>
      <c r="AA15" s="44">
        <v>40000</v>
      </c>
      <c r="AB15" s="44">
        <v>41488</v>
      </c>
      <c r="AC15" s="42">
        <f t="shared" si="6"/>
        <v>103.71999999999998</v>
      </c>
      <c r="AD15" s="45">
        <v>46942</v>
      </c>
      <c r="AE15" s="34">
        <v>45883</v>
      </c>
      <c r="AF15" s="42">
        <f t="shared" si="7"/>
        <v>97.744024540922837</v>
      </c>
      <c r="AG15" s="44">
        <v>33113</v>
      </c>
      <c r="AH15" s="44">
        <v>33008.65</v>
      </c>
      <c r="AI15" s="46">
        <f t="shared" si="8"/>
        <v>99.684866970676183</v>
      </c>
      <c r="AJ15" s="45">
        <v>43320</v>
      </c>
      <c r="AK15" s="44">
        <v>43102.1</v>
      </c>
      <c r="AL15" s="46">
        <f t="shared" si="9"/>
        <v>99.496999076638957</v>
      </c>
      <c r="AM15" s="45">
        <v>35083</v>
      </c>
      <c r="AN15" s="44">
        <v>39416.649999999994</v>
      </c>
      <c r="AO15" s="46">
        <f t="shared" si="10"/>
        <v>112.3525639198472</v>
      </c>
      <c r="AP15" s="45">
        <v>31223</v>
      </c>
      <c r="AQ15" s="44">
        <v>29950.550000000003</v>
      </c>
      <c r="AR15" s="46">
        <f t="shared" si="11"/>
        <v>95.924638887999237</v>
      </c>
      <c r="AS15" s="46"/>
      <c r="AT15" s="28">
        <v>6</v>
      </c>
      <c r="AU15" s="29" t="s">
        <v>22</v>
      </c>
      <c r="AV15" s="47">
        <v>27612</v>
      </c>
      <c r="AW15" s="48">
        <v>21230.7</v>
      </c>
      <c r="AX15" s="46">
        <f t="shared" si="12"/>
        <v>76.889395914819644</v>
      </c>
      <c r="AY15" s="47">
        <v>9034</v>
      </c>
      <c r="AZ15" s="48">
        <v>9031.3000000000011</v>
      </c>
      <c r="BA15" s="46">
        <f t="shared" si="13"/>
        <v>99.970112906796558</v>
      </c>
    </row>
    <row r="16" spans="1:53" ht="15" x14ac:dyDescent="0.2">
      <c r="A16" s="28">
        <v>7</v>
      </c>
      <c r="B16" s="29" t="s">
        <v>23</v>
      </c>
      <c r="C16" s="30">
        <v>7171</v>
      </c>
      <c r="D16" s="31">
        <v>10372.5</v>
      </c>
      <c r="E16" s="32">
        <f>(D16/C16)*100</f>
        <v>144.64509831264814</v>
      </c>
      <c r="F16" s="33">
        <v>4770</v>
      </c>
      <c r="G16" s="34">
        <v>3127</v>
      </c>
      <c r="H16" s="35">
        <f>(G16/F16)*100</f>
        <v>65.555555555555557</v>
      </c>
      <c r="I16" s="36">
        <v>15000</v>
      </c>
      <c r="J16" s="36">
        <v>4446</v>
      </c>
      <c r="K16" s="37">
        <f>(J16/I16)*100</f>
        <v>29.64</v>
      </c>
      <c r="L16" s="38">
        <v>6000</v>
      </c>
      <c r="M16" s="36">
        <v>4821.5</v>
      </c>
      <c r="N16" s="35">
        <f>(M16/L16)*100</f>
        <v>80.358333333333334</v>
      </c>
      <c r="O16" s="39">
        <v>8294.1176470588234</v>
      </c>
      <c r="P16" s="40">
        <v>7579.7</v>
      </c>
      <c r="Q16" s="35">
        <f>(P16/O16)*100</f>
        <v>91.386453900709213</v>
      </c>
      <c r="R16" s="41">
        <v>9600</v>
      </c>
      <c r="S16" s="41">
        <v>7888.5</v>
      </c>
      <c r="T16" s="42">
        <f>(S16/R16)*100</f>
        <v>82.171875</v>
      </c>
      <c r="U16" s="43">
        <v>8300</v>
      </c>
      <c r="V16" s="43">
        <v>8235</v>
      </c>
      <c r="W16" s="42">
        <f>(V16/U16)*100</f>
        <v>99.216867469879517</v>
      </c>
      <c r="X16" s="43">
        <v>8000</v>
      </c>
      <c r="Y16" s="43">
        <v>7678</v>
      </c>
      <c r="Z16" s="42">
        <f>(Y16/X16)*100</f>
        <v>95.974999999999994</v>
      </c>
      <c r="AA16" s="44">
        <v>8000</v>
      </c>
      <c r="AB16" s="44">
        <v>7921</v>
      </c>
      <c r="AC16" s="42">
        <f t="shared" si="6"/>
        <v>99.012500000000003</v>
      </c>
      <c r="AD16" s="45">
        <v>7700</v>
      </c>
      <c r="AE16" s="34">
        <v>7446</v>
      </c>
      <c r="AF16" s="42">
        <f t="shared" si="7"/>
        <v>96.701298701298697</v>
      </c>
      <c r="AG16" s="44">
        <v>8021</v>
      </c>
      <c r="AH16" s="44">
        <v>8082</v>
      </c>
      <c r="AI16" s="46">
        <f t="shared" si="8"/>
        <v>100.76050367784566</v>
      </c>
      <c r="AJ16" s="45">
        <v>7720</v>
      </c>
      <c r="AK16" s="44">
        <v>7719.9999999999991</v>
      </c>
      <c r="AL16" s="46">
        <f t="shared" si="9"/>
        <v>99.999999999999986</v>
      </c>
      <c r="AM16" s="45">
        <v>6846.0000000000009</v>
      </c>
      <c r="AN16" s="44">
        <v>7130.0000000000018</v>
      </c>
      <c r="AO16" s="46">
        <f t="shared" si="10"/>
        <v>104.14840782938943</v>
      </c>
      <c r="AP16" s="45">
        <v>6942</v>
      </c>
      <c r="AQ16" s="44">
        <v>6869.2499999999991</v>
      </c>
      <c r="AR16" s="46">
        <f t="shared" si="11"/>
        <v>98.952031114952462</v>
      </c>
      <c r="AS16" s="46"/>
      <c r="AT16" s="28">
        <v>7</v>
      </c>
      <c r="AU16" s="29" t="s">
        <v>23</v>
      </c>
      <c r="AV16" s="47">
        <v>9090</v>
      </c>
      <c r="AW16" s="48">
        <v>7979.8</v>
      </c>
      <c r="AX16" s="46">
        <f t="shared" si="12"/>
        <v>87.786578657865789</v>
      </c>
      <c r="AY16" s="47">
        <v>4520</v>
      </c>
      <c r="AZ16" s="48">
        <v>4444.5599999999995</v>
      </c>
      <c r="BA16" s="46">
        <f t="shared" si="13"/>
        <v>98.330973451327424</v>
      </c>
    </row>
    <row r="17" spans="1:53" ht="15" x14ac:dyDescent="0.2">
      <c r="A17" s="28">
        <v>8</v>
      </c>
      <c r="B17" s="29" t="s">
        <v>24</v>
      </c>
      <c r="C17" s="30">
        <v>42675</v>
      </c>
      <c r="D17" s="31">
        <v>38856</v>
      </c>
      <c r="E17" s="32">
        <f>(D17/C17)*100</f>
        <v>91.050966608084366</v>
      </c>
      <c r="F17" s="33">
        <v>47576</v>
      </c>
      <c r="G17" s="34">
        <v>37306</v>
      </c>
      <c r="H17" s="35">
        <f>(G17/F17)*100</f>
        <v>78.413485791155196</v>
      </c>
      <c r="I17" s="36">
        <v>50000</v>
      </c>
      <c r="J17" s="36">
        <v>47458</v>
      </c>
      <c r="K17" s="37">
        <f>(J17/I17)*100</f>
        <v>94.915999999999997</v>
      </c>
      <c r="L17" s="38">
        <v>60000</v>
      </c>
      <c r="M17" s="36">
        <v>35550</v>
      </c>
      <c r="N17" s="35">
        <f>(M17/L17)*100</f>
        <v>59.25</v>
      </c>
      <c r="O17" s="39">
        <v>52941.176470588231</v>
      </c>
      <c r="P17" s="40">
        <v>42513</v>
      </c>
      <c r="Q17" s="35">
        <f>(P17/O17)*100</f>
        <v>80.302333333333337</v>
      </c>
      <c r="R17" s="41">
        <v>58000</v>
      </c>
      <c r="S17" s="41">
        <v>46054</v>
      </c>
      <c r="T17" s="42">
        <f>(S17/R17)*100</f>
        <v>79.403448275862061</v>
      </c>
      <c r="U17" s="43">
        <v>45836</v>
      </c>
      <c r="V17" s="43">
        <v>45732</v>
      </c>
      <c r="W17" s="42">
        <f>(V17/U17)*100</f>
        <v>99.773104110306306</v>
      </c>
      <c r="X17" s="43">
        <v>46000</v>
      </c>
      <c r="Y17" s="43">
        <v>41155</v>
      </c>
      <c r="Z17" s="42">
        <f>(Y17/X17)*100</f>
        <v>89.467391304347814</v>
      </c>
      <c r="AA17" s="44">
        <v>46000</v>
      </c>
      <c r="AB17" s="44">
        <v>43039</v>
      </c>
      <c r="AC17" s="42">
        <f t="shared" si="6"/>
        <v>93.563043478260866</v>
      </c>
      <c r="AD17" s="45">
        <v>45500</v>
      </c>
      <c r="AE17" s="34">
        <v>45063</v>
      </c>
      <c r="AF17" s="42">
        <f t="shared" si="7"/>
        <v>99.039560439560432</v>
      </c>
      <c r="AG17" s="44">
        <v>42381</v>
      </c>
      <c r="AH17" s="44">
        <v>42207.1</v>
      </c>
      <c r="AI17" s="46">
        <f t="shared" si="8"/>
        <v>99.589674618343125</v>
      </c>
      <c r="AJ17" s="45">
        <v>45420</v>
      </c>
      <c r="AK17" s="44">
        <v>45110.299999999988</v>
      </c>
      <c r="AL17" s="46">
        <f t="shared" si="9"/>
        <v>99.318141787758677</v>
      </c>
      <c r="AM17" s="45">
        <v>43037.000000000007</v>
      </c>
      <c r="AN17" s="44">
        <v>41591.35</v>
      </c>
      <c r="AO17" s="46">
        <f t="shared" si="10"/>
        <v>96.640913632455778</v>
      </c>
      <c r="AP17" s="45">
        <v>43322</v>
      </c>
      <c r="AQ17" s="44">
        <v>42839.149999999987</v>
      </c>
      <c r="AR17" s="46">
        <f t="shared" si="11"/>
        <v>98.885439268731787</v>
      </c>
      <c r="AS17" s="46"/>
      <c r="AT17" s="28">
        <v>8</v>
      </c>
      <c r="AU17" s="29" t="s">
        <v>24</v>
      </c>
      <c r="AV17" s="47">
        <v>44882</v>
      </c>
      <c r="AW17" s="48">
        <v>37184.449999999997</v>
      </c>
      <c r="AX17" s="46">
        <f t="shared" si="12"/>
        <v>82.84936054543023</v>
      </c>
      <c r="AY17" s="47">
        <v>18621</v>
      </c>
      <c r="AZ17" s="48">
        <v>18617.900000000001</v>
      </c>
      <c r="BA17" s="46">
        <f t="shared" si="13"/>
        <v>99.983352129316373</v>
      </c>
    </row>
    <row r="18" spans="1:53" ht="15" x14ac:dyDescent="0.2">
      <c r="A18" s="28">
        <v>9</v>
      </c>
      <c r="B18" s="29" t="s">
        <v>25</v>
      </c>
      <c r="C18" s="30">
        <v>1251</v>
      </c>
      <c r="D18" s="31">
        <v>2395</v>
      </c>
      <c r="E18" s="32">
        <f>(D18/C18)*100</f>
        <v>191.44684252597921</v>
      </c>
      <c r="F18" s="33">
        <v>2818</v>
      </c>
      <c r="G18" s="34">
        <v>2195</v>
      </c>
      <c r="H18" s="35">
        <f>(G18/F18)*100</f>
        <v>77.892122072391771</v>
      </c>
      <c r="I18" s="36">
        <v>5000</v>
      </c>
      <c r="J18" s="36">
        <v>3316</v>
      </c>
      <c r="K18" s="37">
        <f>(J18/I18)*100</f>
        <v>66.320000000000007</v>
      </c>
      <c r="L18" s="38">
        <v>4000</v>
      </c>
      <c r="M18" s="36">
        <v>3218</v>
      </c>
      <c r="N18" s="35">
        <f>(M18/L18)*100</f>
        <v>80.45</v>
      </c>
      <c r="O18" s="39">
        <v>3529.4117647058824</v>
      </c>
      <c r="P18" s="40">
        <v>3151.9</v>
      </c>
      <c r="Q18" s="35">
        <f>(P18/O18)*100</f>
        <v>89.303833333333344</v>
      </c>
      <c r="R18" s="41">
        <v>6000</v>
      </c>
      <c r="S18" s="41">
        <v>4739.75</v>
      </c>
      <c r="T18" s="42">
        <f t="shared" si="5"/>
        <v>78.995833333333337</v>
      </c>
      <c r="U18" s="41">
        <v>4000</v>
      </c>
      <c r="V18" s="41">
        <v>3820</v>
      </c>
      <c r="W18" s="42">
        <f t="shared" si="14"/>
        <v>95.5</v>
      </c>
      <c r="X18" s="41">
        <v>3500.0000000000005</v>
      </c>
      <c r="Y18" s="41">
        <v>3219</v>
      </c>
      <c r="Z18" s="42">
        <f t="shared" si="15"/>
        <v>91.971428571428561</v>
      </c>
      <c r="AA18" s="44">
        <v>4000</v>
      </c>
      <c r="AB18" s="44">
        <v>3745</v>
      </c>
      <c r="AC18" s="42">
        <f t="shared" si="6"/>
        <v>93.625</v>
      </c>
      <c r="AD18" s="45">
        <v>3707</v>
      </c>
      <c r="AE18" s="34">
        <v>3704</v>
      </c>
      <c r="AF18" s="42">
        <f t="shared" si="7"/>
        <v>99.919072025896952</v>
      </c>
      <c r="AG18" s="44">
        <v>4737</v>
      </c>
      <c r="AH18" s="44">
        <v>4734</v>
      </c>
      <c r="AI18" s="46">
        <f t="shared" si="8"/>
        <v>99.936668777707411</v>
      </c>
      <c r="AJ18" s="45">
        <v>4920</v>
      </c>
      <c r="AK18" s="44">
        <v>4920</v>
      </c>
      <c r="AL18" s="46">
        <f t="shared" si="9"/>
        <v>100</v>
      </c>
      <c r="AM18" s="45">
        <v>4298.9999999999991</v>
      </c>
      <c r="AN18" s="44">
        <v>4538</v>
      </c>
      <c r="AO18" s="46">
        <f t="shared" si="10"/>
        <v>105.55943242614563</v>
      </c>
      <c r="AP18" s="45">
        <v>3877</v>
      </c>
      <c r="AQ18" s="44">
        <v>3877</v>
      </c>
      <c r="AR18" s="46">
        <f t="shared" si="11"/>
        <v>100</v>
      </c>
      <c r="AS18" s="46"/>
      <c r="AT18" s="28">
        <v>9</v>
      </c>
      <c r="AU18" s="29" t="s">
        <v>25</v>
      </c>
      <c r="AV18" s="47">
        <v>6178</v>
      </c>
      <c r="AW18" s="48">
        <v>5419</v>
      </c>
      <c r="AX18" s="46">
        <f t="shared" si="12"/>
        <v>87.714470702492719</v>
      </c>
      <c r="AY18" s="47">
        <v>997</v>
      </c>
      <c r="AZ18" s="48">
        <v>995.6</v>
      </c>
      <c r="BA18" s="46">
        <f t="shared" si="13"/>
        <v>99.859578736208633</v>
      </c>
    </row>
    <row r="19" spans="1:53" ht="15" x14ac:dyDescent="0.2">
      <c r="A19" s="28">
        <v>10</v>
      </c>
      <c r="B19" s="29" t="s">
        <v>26</v>
      </c>
      <c r="C19" s="30">
        <v>1000</v>
      </c>
      <c r="D19" s="50">
        <v>80</v>
      </c>
      <c r="E19" s="32">
        <f>(D19/C19)*100</f>
        <v>8</v>
      </c>
      <c r="F19" s="33">
        <v>320</v>
      </c>
      <c r="G19" s="51">
        <v>100</v>
      </c>
      <c r="H19" s="35">
        <f>(G19/F19)*100</f>
        <v>31.25</v>
      </c>
      <c r="I19" s="36">
        <v>1000</v>
      </c>
      <c r="J19" s="36">
        <v>533</v>
      </c>
      <c r="K19" s="37">
        <f>(J19/I19)*100</f>
        <v>53.300000000000004</v>
      </c>
      <c r="L19" s="38">
        <v>1000</v>
      </c>
      <c r="M19" s="40">
        <v>0</v>
      </c>
      <c r="N19" s="35">
        <f>(M19/L19)*100</f>
        <v>0</v>
      </c>
      <c r="O19" s="39">
        <v>300</v>
      </c>
      <c r="P19" s="40">
        <v>45</v>
      </c>
      <c r="Q19" s="35">
        <f>(P19/O19)*100</f>
        <v>15</v>
      </c>
      <c r="R19" s="41">
        <v>200</v>
      </c>
      <c r="S19" s="41">
        <v>32.449999999999996</v>
      </c>
      <c r="T19" s="42">
        <f>(S19/R19)*100</f>
        <v>16.224999999999998</v>
      </c>
      <c r="U19" s="41">
        <v>30</v>
      </c>
      <c r="V19" s="41">
        <v>0</v>
      </c>
      <c r="W19" s="42">
        <f>(V19/U19)*100</f>
        <v>0</v>
      </c>
      <c r="X19" s="41">
        <v>50</v>
      </c>
      <c r="Y19" s="41">
        <v>5</v>
      </c>
      <c r="Z19" s="42">
        <f>(Y19/X19)*100</f>
        <v>10</v>
      </c>
      <c r="AA19" s="44">
        <v>50</v>
      </c>
      <c r="AB19" s="44">
        <v>20</v>
      </c>
      <c r="AC19" s="42">
        <f t="shared" si="6"/>
        <v>40</v>
      </c>
      <c r="AD19" s="45">
        <v>11.616666666666667</v>
      </c>
      <c r="AE19" s="34">
        <v>17</v>
      </c>
      <c r="AF19" s="42">
        <f t="shared" si="7"/>
        <v>146.34146341463415</v>
      </c>
      <c r="AG19" s="44">
        <v>8</v>
      </c>
      <c r="AH19" s="44">
        <v>6.65</v>
      </c>
      <c r="AI19" s="46">
        <f t="shared" si="8"/>
        <v>83.125</v>
      </c>
      <c r="AJ19" s="45">
        <v>20</v>
      </c>
      <c r="AK19" s="44">
        <v>16</v>
      </c>
      <c r="AL19" s="46">
        <f t="shared" si="9"/>
        <v>80</v>
      </c>
      <c r="AM19" s="45">
        <v>12.000000000000002</v>
      </c>
      <c r="AN19" s="44">
        <v>10</v>
      </c>
      <c r="AO19" s="46">
        <f t="shared" si="10"/>
        <v>83.333333333333329</v>
      </c>
      <c r="AP19" s="45">
        <v>13</v>
      </c>
      <c r="AQ19" s="44">
        <v>11.95</v>
      </c>
      <c r="AR19" s="46">
        <f t="shared" si="11"/>
        <v>91.92307692307692</v>
      </c>
      <c r="AS19" s="46"/>
      <c r="AT19" s="28">
        <v>10</v>
      </c>
      <c r="AU19" s="29" t="s">
        <v>26</v>
      </c>
      <c r="AV19" s="47">
        <v>24</v>
      </c>
      <c r="AW19" s="48">
        <v>21.35</v>
      </c>
      <c r="AX19" s="46">
        <f t="shared" si="12"/>
        <v>88.958333333333343</v>
      </c>
      <c r="AY19" s="47">
        <v>22</v>
      </c>
      <c r="AZ19" s="48">
        <v>8.1</v>
      </c>
      <c r="BA19" s="46">
        <f t="shared" si="13"/>
        <v>36.818181818181813</v>
      </c>
    </row>
    <row r="20" spans="1:53" ht="15" x14ac:dyDescent="0.2">
      <c r="A20" s="28">
        <v>11</v>
      </c>
      <c r="B20" s="29" t="s">
        <v>27</v>
      </c>
      <c r="C20" s="30">
        <v>500</v>
      </c>
      <c r="D20" s="31">
        <v>0</v>
      </c>
      <c r="E20" s="32">
        <f t="shared" si="0"/>
        <v>0</v>
      </c>
      <c r="F20" s="33">
        <v>64</v>
      </c>
      <c r="G20" s="52" t="s">
        <v>28</v>
      </c>
      <c r="H20" s="53" t="s">
        <v>28</v>
      </c>
      <c r="I20" s="36">
        <v>500</v>
      </c>
      <c r="J20" s="36">
        <v>55</v>
      </c>
      <c r="K20" s="37">
        <f t="shared" si="2"/>
        <v>11</v>
      </c>
      <c r="L20" s="38">
        <v>100</v>
      </c>
      <c r="M20" s="40">
        <v>0</v>
      </c>
      <c r="N20" s="35">
        <f t="shared" si="3"/>
        <v>0</v>
      </c>
      <c r="O20" s="39">
        <v>50</v>
      </c>
      <c r="P20" s="40">
        <v>20</v>
      </c>
      <c r="Q20" s="35">
        <f t="shared" si="4"/>
        <v>40</v>
      </c>
      <c r="R20" s="41">
        <v>90</v>
      </c>
      <c r="S20" s="41">
        <v>60</v>
      </c>
      <c r="T20" s="42">
        <f t="shared" si="5"/>
        <v>66.666666666666657</v>
      </c>
      <c r="U20" s="43">
        <v>80</v>
      </c>
      <c r="V20" s="43">
        <v>50</v>
      </c>
      <c r="W20" s="42">
        <f t="shared" si="14"/>
        <v>62.5</v>
      </c>
      <c r="X20" s="43">
        <v>50</v>
      </c>
      <c r="Y20" s="43">
        <v>50</v>
      </c>
      <c r="Z20" s="42">
        <f t="shared" si="15"/>
        <v>100</v>
      </c>
      <c r="AA20" s="44">
        <v>90</v>
      </c>
      <c r="AB20" s="44">
        <v>40</v>
      </c>
      <c r="AC20" s="42">
        <f t="shared" si="6"/>
        <v>44.444444444444443</v>
      </c>
      <c r="AD20" s="45">
        <v>0</v>
      </c>
      <c r="AE20" s="34">
        <v>0</v>
      </c>
      <c r="AF20" s="54" t="s">
        <v>28</v>
      </c>
      <c r="AG20" s="44">
        <v>0</v>
      </c>
      <c r="AH20" s="44">
        <v>0</v>
      </c>
      <c r="AI20" s="55" t="s">
        <v>28</v>
      </c>
      <c r="AJ20" s="45">
        <v>30</v>
      </c>
      <c r="AK20" s="44">
        <v>25</v>
      </c>
      <c r="AL20" s="46">
        <f t="shared" si="9"/>
        <v>83.333333333333343</v>
      </c>
      <c r="AM20" s="45">
        <v>15</v>
      </c>
      <c r="AN20" s="44">
        <v>5</v>
      </c>
      <c r="AO20" s="46">
        <f t="shared" si="10"/>
        <v>33.333333333333329</v>
      </c>
      <c r="AP20" s="45">
        <v>5</v>
      </c>
      <c r="AQ20" s="44">
        <v>5</v>
      </c>
      <c r="AR20" s="46">
        <f t="shared" si="11"/>
        <v>100</v>
      </c>
      <c r="AS20" s="46"/>
      <c r="AT20" s="28">
        <v>11</v>
      </c>
      <c r="AU20" s="29" t="s">
        <v>27</v>
      </c>
      <c r="AV20" s="47">
        <v>22</v>
      </c>
      <c r="AW20" s="48">
        <v>9</v>
      </c>
      <c r="AX20" s="46">
        <f t="shared" si="12"/>
        <v>40.909090909090914</v>
      </c>
      <c r="AY20" s="47">
        <v>11</v>
      </c>
      <c r="AZ20" s="48">
        <v>3.3</v>
      </c>
      <c r="BA20" s="46">
        <f t="shared" si="13"/>
        <v>30</v>
      </c>
    </row>
    <row r="21" spans="1:53" ht="15" x14ac:dyDescent="0.2">
      <c r="A21" s="28">
        <v>12</v>
      </c>
      <c r="B21" s="29" t="s">
        <v>29</v>
      </c>
      <c r="C21" s="30">
        <v>129000</v>
      </c>
      <c r="D21" s="31">
        <v>132825.5</v>
      </c>
      <c r="E21" s="32">
        <f t="shared" si="0"/>
        <v>102.96550387596899</v>
      </c>
      <c r="F21" s="33">
        <v>158000</v>
      </c>
      <c r="G21" s="56">
        <v>112749</v>
      </c>
      <c r="H21" s="35">
        <f t="shared" ref="H21:H41" si="16">(G21/F21)*100</f>
        <v>71.360126582278482</v>
      </c>
      <c r="I21" s="36">
        <v>180000</v>
      </c>
      <c r="J21" s="36">
        <v>128276</v>
      </c>
      <c r="K21" s="37">
        <f t="shared" si="2"/>
        <v>71.264444444444436</v>
      </c>
      <c r="L21" s="38">
        <v>140000</v>
      </c>
      <c r="M21" s="36">
        <v>121888</v>
      </c>
      <c r="N21" s="35">
        <f t="shared" si="3"/>
        <v>87.062857142857141</v>
      </c>
      <c r="O21" s="39">
        <v>137603</v>
      </c>
      <c r="P21" s="40">
        <v>141606.5</v>
      </c>
      <c r="Q21" s="35">
        <f t="shared" si="4"/>
        <v>102.90945691591027</v>
      </c>
      <c r="R21" s="41">
        <v>180000</v>
      </c>
      <c r="S21" s="41">
        <v>152137</v>
      </c>
      <c r="T21" s="42">
        <f t="shared" si="5"/>
        <v>84.520555555555561</v>
      </c>
      <c r="U21" s="43">
        <v>141000</v>
      </c>
      <c r="V21" s="43">
        <v>143806</v>
      </c>
      <c r="W21" s="42">
        <f t="shared" si="14"/>
        <v>101.99007092198582</v>
      </c>
      <c r="X21" s="43">
        <v>144400</v>
      </c>
      <c r="Y21" s="43">
        <v>142443</v>
      </c>
      <c r="Z21" s="42">
        <f t="shared" si="15"/>
        <v>98.64473684210526</v>
      </c>
      <c r="AA21" s="44">
        <v>150000</v>
      </c>
      <c r="AB21" s="44">
        <v>152661</v>
      </c>
      <c r="AC21" s="42">
        <f t="shared" si="6"/>
        <v>101.77400000000002</v>
      </c>
      <c r="AD21" s="45">
        <v>168936</v>
      </c>
      <c r="AE21" s="34">
        <v>161858</v>
      </c>
      <c r="AF21" s="42">
        <f t="shared" ref="AF21:AF44" si="17">(AE21/AD21)*100</f>
        <v>95.810247667755831</v>
      </c>
      <c r="AG21" s="44">
        <v>163180</v>
      </c>
      <c r="AH21" s="44">
        <v>162761.29999999999</v>
      </c>
      <c r="AI21" s="46">
        <f t="shared" ref="AI21:AI44" si="18">(AH21/AG21)*100</f>
        <v>99.743412182865541</v>
      </c>
      <c r="AJ21" s="45">
        <v>150810</v>
      </c>
      <c r="AK21" s="44">
        <v>150639.53000000003</v>
      </c>
      <c r="AL21" s="46">
        <f t="shared" si="9"/>
        <v>99.886963729195699</v>
      </c>
      <c r="AM21" s="45">
        <v>153333</v>
      </c>
      <c r="AN21" s="44">
        <v>139017.31000000003</v>
      </c>
      <c r="AO21" s="46">
        <f t="shared" si="10"/>
        <v>90.66366013839162</v>
      </c>
      <c r="AP21" s="45">
        <v>104574</v>
      </c>
      <c r="AQ21" s="44">
        <v>100595.15099999998</v>
      </c>
      <c r="AR21" s="46">
        <f t="shared" si="11"/>
        <v>96.195183315164371</v>
      </c>
      <c r="AS21" s="46"/>
      <c r="AT21" s="28">
        <v>12</v>
      </c>
      <c r="AU21" s="29" t="s">
        <v>29</v>
      </c>
      <c r="AV21" s="47">
        <v>56165</v>
      </c>
      <c r="AW21" s="48">
        <v>52373.600000000006</v>
      </c>
      <c r="AX21" s="46">
        <f t="shared" si="12"/>
        <v>93.249532627080939</v>
      </c>
      <c r="AY21" s="47">
        <v>27259</v>
      </c>
      <c r="AZ21" s="48">
        <v>26868.568499999998</v>
      </c>
      <c r="BA21" s="46">
        <f t="shared" si="13"/>
        <v>98.567696907443406</v>
      </c>
    </row>
    <row r="22" spans="1:53" ht="15" x14ac:dyDescent="0.2">
      <c r="A22" s="28">
        <v>13</v>
      </c>
      <c r="B22" s="29" t="s">
        <v>30</v>
      </c>
      <c r="C22" s="30">
        <v>148500</v>
      </c>
      <c r="D22" s="31">
        <v>128411</v>
      </c>
      <c r="E22" s="32">
        <f t="shared" si="0"/>
        <v>86.472053872053863</v>
      </c>
      <c r="F22" s="33">
        <v>132000</v>
      </c>
      <c r="G22" s="34">
        <v>97266</v>
      </c>
      <c r="H22" s="35">
        <f t="shared" si="16"/>
        <v>73.686363636363637</v>
      </c>
      <c r="I22" s="36">
        <v>180000</v>
      </c>
      <c r="J22" s="36">
        <v>118648</v>
      </c>
      <c r="K22" s="37">
        <f t="shared" si="2"/>
        <v>65.915555555555557</v>
      </c>
      <c r="L22" s="38">
        <v>135000</v>
      </c>
      <c r="M22" s="36">
        <v>118920.5</v>
      </c>
      <c r="N22" s="35">
        <f t="shared" si="3"/>
        <v>88.089259259259251</v>
      </c>
      <c r="O22" s="39">
        <v>130000</v>
      </c>
      <c r="P22" s="40">
        <v>128769.7</v>
      </c>
      <c r="Q22" s="35">
        <f t="shared" si="4"/>
        <v>99.053615384615384</v>
      </c>
      <c r="R22" s="41">
        <v>180000</v>
      </c>
      <c r="S22" s="41">
        <v>156167.4</v>
      </c>
      <c r="T22" s="42">
        <f t="shared" si="5"/>
        <v>86.759666666666675</v>
      </c>
      <c r="U22" s="43">
        <v>152000</v>
      </c>
      <c r="V22" s="43">
        <v>158947</v>
      </c>
      <c r="W22" s="42">
        <f t="shared" si="14"/>
        <v>104.5703947368421</v>
      </c>
      <c r="X22" s="43">
        <v>160500</v>
      </c>
      <c r="Y22" s="43">
        <v>155324</v>
      </c>
      <c r="Z22" s="42">
        <f t="shared" si="15"/>
        <v>96.775077881619936</v>
      </c>
      <c r="AA22" s="44">
        <v>164000</v>
      </c>
      <c r="AB22" s="44">
        <v>154623</v>
      </c>
      <c r="AC22" s="42">
        <f t="shared" si="6"/>
        <v>94.282317073170731</v>
      </c>
      <c r="AD22" s="45">
        <v>175581</v>
      </c>
      <c r="AE22" s="34">
        <v>172527</v>
      </c>
      <c r="AF22" s="42">
        <f t="shared" si="17"/>
        <v>98.260631845131314</v>
      </c>
      <c r="AG22" s="44">
        <v>154000</v>
      </c>
      <c r="AH22" s="44">
        <v>153777.5</v>
      </c>
      <c r="AI22" s="46">
        <f t="shared" si="18"/>
        <v>99.85551948051949</v>
      </c>
      <c r="AJ22" s="45">
        <v>146262</v>
      </c>
      <c r="AK22" s="44">
        <v>143682.26</v>
      </c>
      <c r="AL22" s="46">
        <f t="shared" si="9"/>
        <v>98.236219934090883</v>
      </c>
      <c r="AM22" s="45">
        <v>132918.90000000002</v>
      </c>
      <c r="AN22" s="44">
        <v>131587.33000000002</v>
      </c>
      <c r="AO22" s="46">
        <f t="shared" si="10"/>
        <v>98.998208682136251</v>
      </c>
      <c r="AP22" s="45">
        <v>102599</v>
      </c>
      <c r="AQ22" s="44">
        <v>95304.689999999973</v>
      </c>
      <c r="AR22" s="46">
        <f t="shared" si="11"/>
        <v>92.890466768681932</v>
      </c>
      <c r="AS22" s="46"/>
      <c r="AT22" s="28">
        <v>13</v>
      </c>
      <c r="AU22" s="29" t="s">
        <v>30</v>
      </c>
      <c r="AV22" s="47">
        <v>56406</v>
      </c>
      <c r="AW22" s="48">
        <v>44355.65</v>
      </c>
      <c r="AX22" s="46">
        <f t="shared" si="12"/>
        <v>78.636403928660073</v>
      </c>
      <c r="AY22" s="47">
        <v>24135</v>
      </c>
      <c r="AZ22" s="48">
        <v>21676.542999999998</v>
      </c>
      <c r="BA22" s="46">
        <f t="shared" si="13"/>
        <v>89.813726952558511</v>
      </c>
    </row>
    <row r="23" spans="1:53" ht="15" x14ac:dyDescent="0.2">
      <c r="A23" s="28">
        <v>14</v>
      </c>
      <c r="B23" s="29" t="s">
        <v>31</v>
      </c>
      <c r="C23" s="30">
        <v>15000</v>
      </c>
      <c r="D23" s="31">
        <v>11925</v>
      </c>
      <c r="E23" s="32">
        <f t="shared" si="0"/>
        <v>79.5</v>
      </c>
      <c r="F23" s="33">
        <v>21400</v>
      </c>
      <c r="G23" s="34">
        <v>10689</v>
      </c>
      <c r="H23" s="35">
        <f t="shared" si="16"/>
        <v>49.94859813084112</v>
      </c>
      <c r="I23" s="36">
        <v>30000</v>
      </c>
      <c r="J23" s="36">
        <v>4223</v>
      </c>
      <c r="K23" s="37">
        <f t="shared" si="2"/>
        <v>14.076666666666668</v>
      </c>
      <c r="L23" s="38">
        <v>5000</v>
      </c>
      <c r="M23" s="36">
        <v>2335</v>
      </c>
      <c r="N23" s="35">
        <f t="shared" si="3"/>
        <v>46.7</v>
      </c>
      <c r="O23" s="39">
        <v>3814</v>
      </c>
      <c r="P23" s="40">
        <v>3021</v>
      </c>
      <c r="Q23" s="35">
        <f t="shared" si="4"/>
        <v>79.208180388044042</v>
      </c>
      <c r="R23" s="41">
        <v>5200</v>
      </c>
      <c r="S23" s="41">
        <v>3620.5</v>
      </c>
      <c r="T23" s="42">
        <f t="shared" si="5"/>
        <v>69.625</v>
      </c>
      <c r="U23" s="43">
        <v>4200</v>
      </c>
      <c r="V23" s="43">
        <v>3678</v>
      </c>
      <c r="W23" s="42">
        <f t="shared" si="14"/>
        <v>87.571428571428569</v>
      </c>
      <c r="X23" s="43">
        <v>4349.9999999999991</v>
      </c>
      <c r="Y23" s="43">
        <v>3552</v>
      </c>
      <c r="Z23" s="42">
        <f t="shared" si="15"/>
        <v>81.655172413793125</v>
      </c>
      <c r="AA23" s="44">
        <v>4350</v>
      </c>
      <c r="AB23" s="44">
        <v>3559</v>
      </c>
      <c r="AC23" s="42">
        <f t="shared" si="6"/>
        <v>81.81609195402298</v>
      </c>
      <c r="AD23" s="45">
        <v>3574</v>
      </c>
      <c r="AE23" s="34">
        <v>3678</v>
      </c>
      <c r="AF23" s="42">
        <f t="shared" si="17"/>
        <v>102.90990486849469</v>
      </c>
      <c r="AG23" s="44">
        <v>3996</v>
      </c>
      <c r="AH23" s="44">
        <v>3919</v>
      </c>
      <c r="AI23" s="46">
        <f t="shared" si="18"/>
        <v>98.073073073073076</v>
      </c>
      <c r="AJ23" s="45">
        <v>3650</v>
      </c>
      <c r="AK23" s="44">
        <v>3556.6100000000006</v>
      </c>
      <c r="AL23" s="46">
        <f t="shared" si="9"/>
        <v>97.441369863013719</v>
      </c>
      <c r="AM23" s="45">
        <v>3647</v>
      </c>
      <c r="AN23" s="44">
        <v>3199.45</v>
      </c>
      <c r="AO23" s="46">
        <f t="shared" si="10"/>
        <v>87.728269810803397</v>
      </c>
      <c r="AP23" s="45">
        <v>2815</v>
      </c>
      <c r="AQ23" s="44">
        <v>2508.3409999999999</v>
      </c>
      <c r="AR23" s="46">
        <f t="shared" si="11"/>
        <v>89.106252220248663</v>
      </c>
      <c r="AS23" s="46"/>
      <c r="AT23" s="28">
        <v>14</v>
      </c>
      <c r="AU23" s="29" t="s">
        <v>31</v>
      </c>
      <c r="AV23" s="47">
        <v>1405</v>
      </c>
      <c r="AW23" s="48">
        <v>1063.5</v>
      </c>
      <c r="AX23" s="46">
        <f t="shared" si="12"/>
        <v>75.693950177935946</v>
      </c>
      <c r="AY23" s="47">
        <v>877</v>
      </c>
      <c r="AZ23" s="48">
        <v>842.71199999999999</v>
      </c>
      <c r="BA23" s="46">
        <f t="shared" si="13"/>
        <v>96.0903078677309</v>
      </c>
    </row>
    <row r="24" spans="1:53" ht="15" x14ac:dyDescent="0.2">
      <c r="A24" s="28">
        <v>15</v>
      </c>
      <c r="B24" s="29" t="s">
        <v>32</v>
      </c>
      <c r="C24" s="30">
        <v>180000</v>
      </c>
      <c r="D24" s="31">
        <v>188482.5</v>
      </c>
      <c r="E24" s="32">
        <f t="shared" si="0"/>
        <v>104.71250000000001</v>
      </c>
      <c r="F24" s="33">
        <v>176000</v>
      </c>
      <c r="G24" s="34">
        <v>145868</v>
      </c>
      <c r="H24" s="35">
        <f t="shared" si="16"/>
        <v>82.87954545454545</v>
      </c>
      <c r="I24" s="36">
        <v>200000</v>
      </c>
      <c r="J24" s="36">
        <v>175317</v>
      </c>
      <c r="K24" s="37">
        <f t="shared" si="2"/>
        <v>87.658499999999989</v>
      </c>
      <c r="L24" s="38">
        <v>196500</v>
      </c>
      <c r="M24" s="36">
        <v>135883.9</v>
      </c>
      <c r="N24" s="35">
        <f t="shared" si="3"/>
        <v>69.152111959287538</v>
      </c>
      <c r="O24" s="39">
        <v>152382.35294117648</v>
      </c>
      <c r="P24" s="40">
        <v>144895</v>
      </c>
      <c r="Q24" s="35">
        <f t="shared" si="4"/>
        <v>95.086469793476155</v>
      </c>
      <c r="R24" s="41">
        <v>180000</v>
      </c>
      <c r="S24" s="41">
        <v>157567.1</v>
      </c>
      <c r="T24" s="42">
        <f t="shared" si="5"/>
        <v>87.537277777777774</v>
      </c>
      <c r="U24" s="43">
        <v>150000</v>
      </c>
      <c r="V24" s="43">
        <v>156227</v>
      </c>
      <c r="W24" s="42">
        <f t="shared" si="14"/>
        <v>104.15133333333333</v>
      </c>
      <c r="X24" s="43">
        <v>173200</v>
      </c>
      <c r="Y24" s="43">
        <v>163966</v>
      </c>
      <c r="Z24" s="42">
        <f t="shared" si="15"/>
        <v>94.668591224018471</v>
      </c>
      <c r="AA24" s="44">
        <v>163000</v>
      </c>
      <c r="AB24" s="44">
        <v>159274</v>
      </c>
      <c r="AC24" s="42">
        <f t="shared" si="6"/>
        <v>97.714110429447857</v>
      </c>
      <c r="AD24" s="45">
        <v>159102</v>
      </c>
      <c r="AE24" s="34">
        <v>157034</v>
      </c>
      <c r="AF24" s="42">
        <f t="shared" si="17"/>
        <v>98.700204900001253</v>
      </c>
      <c r="AG24" s="44">
        <v>164685</v>
      </c>
      <c r="AH24" s="44">
        <v>163082</v>
      </c>
      <c r="AI24" s="46">
        <f t="shared" si="18"/>
        <v>99.026626590156965</v>
      </c>
      <c r="AJ24" s="45">
        <v>155275</v>
      </c>
      <c r="AK24" s="44">
        <v>154779.45000000001</v>
      </c>
      <c r="AL24" s="46">
        <f t="shared" si="9"/>
        <v>99.680856544839813</v>
      </c>
      <c r="AM24" s="45">
        <v>152499.00000000003</v>
      </c>
      <c r="AN24" s="44">
        <v>142177.9</v>
      </c>
      <c r="AO24" s="46">
        <f t="shared" si="10"/>
        <v>93.232021193581573</v>
      </c>
      <c r="AP24" s="45">
        <v>101939</v>
      </c>
      <c r="AQ24" s="44">
        <v>98511.692999999985</v>
      </c>
      <c r="AR24" s="46">
        <f t="shared" si="11"/>
        <v>96.637884421075341</v>
      </c>
      <c r="AS24" s="46"/>
      <c r="AT24" s="28">
        <v>15</v>
      </c>
      <c r="AU24" s="29" t="s">
        <v>32</v>
      </c>
      <c r="AV24" s="47">
        <v>106068</v>
      </c>
      <c r="AW24" s="48">
        <v>87985.749999999985</v>
      </c>
      <c r="AX24" s="46">
        <f t="shared" si="12"/>
        <v>82.952209903081027</v>
      </c>
      <c r="AY24" s="47">
        <v>34638</v>
      </c>
      <c r="AZ24" s="48">
        <v>33518.490000000005</v>
      </c>
      <c r="BA24" s="46">
        <f t="shared" si="13"/>
        <v>96.767971591893314</v>
      </c>
    </row>
    <row r="25" spans="1:53" ht="15" x14ac:dyDescent="0.2">
      <c r="A25" s="28">
        <v>16</v>
      </c>
      <c r="B25" s="29" t="s">
        <v>33</v>
      </c>
      <c r="C25" s="30">
        <v>19500</v>
      </c>
      <c r="D25" s="31">
        <v>18610</v>
      </c>
      <c r="E25" s="32">
        <f>(D25/C25)*100</f>
        <v>95.435897435897431</v>
      </c>
      <c r="F25" s="33">
        <v>15700</v>
      </c>
      <c r="G25" s="34">
        <v>13769</v>
      </c>
      <c r="H25" s="35">
        <f>(G25/F25)*100</f>
        <v>87.70063694267516</v>
      </c>
      <c r="I25" s="36">
        <v>30000</v>
      </c>
      <c r="J25" s="36">
        <v>16850</v>
      </c>
      <c r="K25" s="37">
        <f>(J25/I25)*100</f>
        <v>56.166666666666664</v>
      </c>
      <c r="L25" s="38">
        <v>20000</v>
      </c>
      <c r="M25" s="36">
        <v>19319</v>
      </c>
      <c r="N25" s="35">
        <f>(M25/L25)*100</f>
        <v>96.594999999999999</v>
      </c>
      <c r="O25" s="39">
        <v>17000</v>
      </c>
      <c r="P25" s="40">
        <v>17754.5</v>
      </c>
      <c r="Q25" s="35">
        <f>(P25/O25)*100</f>
        <v>104.43823529411765</v>
      </c>
      <c r="R25" s="41">
        <v>21500</v>
      </c>
      <c r="S25" s="41">
        <v>21805</v>
      </c>
      <c r="T25" s="42">
        <f>(S25/R25)*100</f>
        <v>101.41860465116279</v>
      </c>
      <c r="U25" s="41">
        <v>20500</v>
      </c>
      <c r="V25" s="41">
        <v>21362</v>
      </c>
      <c r="W25" s="42">
        <f>(V25/U25)*100</f>
        <v>104.20487804878049</v>
      </c>
      <c r="X25" s="41">
        <v>22200</v>
      </c>
      <c r="Y25" s="41">
        <v>18598</v>
      </c>
      <c r="Z25" s="42">
        <f>(Y25/X25)*100</f>
        <v>83.77477477477477</v>
      </c>
      <c r="AA25" s="44">
        <v>22000</v>
      </c>
      <c r="AB25" s="44">
        <v>19000</v>
      </c>
      <c r="AC25" s="42">
        <f t="shared" si="6"/>
        <v>86.36363636363636</v>
      </c>
      <c r="AD25" s="45">
        <v>21273</v>
      </c>
      <c r="AE25" s="34">
        <v>21287</v>
      </c>
      <c r="AF25" s="42">
        <f t="shared" si="17"/>
        <v>100.06581112207964</v>
      </c>
      <c r="AG25" s="44">
        <v>20019</v>
      </c>
      <c r="AH25" s="44">
        <v>19128.5</v>
      </c>
      <c r="AI25" s="46">
        <f t="shared" si="18"/>
        <v>95.551725860432583</v>
      </c>
      <c r="AJ25" s="45">
        <v>20670</v>
      </c>
      <c r="AK25" s="44">
        <v>20670</v>
      </c>
      <c r="AL25" s="46">
        <f t="shared" si="9"/>
        <v>100</v>
      </c>
      <c r="AM25" s="45">
        <v>21735.000000000004</v>
      </c>
      <c r="AN25" s="44">
        <v>18850.099999999999</v>
      </c>
      <c r="AO25" s="46">
        <f t="shared" si="10"/>
        <v>86.726938118242444</v>
      </c>
      <c r="AP25" s="45">
        <v>12498</v>
      </c>
      <c r="AQ25" s="44">
        <v>12100.550000000001</v>
      </c>
      <c r="AR25" s="46">
        <f t="shared" si="11"/>
        <v>96.819891182589231</v>
      </c>
      <c r="AS25" s="46"/>
      <c r="AT25" s="28">
        <v>16</v>
      </c>
      <c r="AU25" s="29" t="s">
        <v>33</v>
      </c>
      <c r="AV25" s="47">
        <v>2836</v>
      </c>
      <c r="AW25" s="48">
        <v>2426.65</v>
      </c>
      <c r="AX25" s="46">
        <f t="shared" si="12"/>
        <v>85.565937940761643</v>
      </c>
      <c r="AY25" s="47">
        <v>1006</v>
      </c>
      <c r="AZ25" s="48">
        <v>914.63800000000003</v>
      </c>
      <c r="BA25" s="46">
        <f t="shared" si="13"/>
        <v>90.918290258449304</v>
      </c>
    </row>
    <row r="26" spans="1:53" ht="15" x14ac:dyDescent="0.2">
      <c r="A26" s="28">
        <v>17</v>
      </c>
      <c r="B26" s="29" t="s">
        <v>34</v>
      </c>
      <c r="C26" s="30">
        <v>7500</v>
      </c>
      <c r="D26" s="31">
        <v>5575</v>
      </c>
      <c r="E26" s="32">
        <f t="shared" si="0"/>
        <v>74.333333333333329</v>
      </c>
      <c r="F26" s="33">
        <v>5800</v>
      </c>
      <c r="G26" s="34">
        <v>5175</v>
      </c>
      <c r="H26" s="35">
        <f t="shared" si="16"/>
        <v>89.224137931034491</v>
      </c>
      <c r="I26" s="36">
        <v>5500</v>
      </c>
      <c r="J26" s="36">
        <v>3317</v>
      </c>
      <c r="K26" s="37">
        <f t="shared" si="2"/>
        <v>60.309090909090912</v>
      </c>
      <c r="L26" s="38">
        <v>5000</v>
      </c>
      <c r="M26" s="36">
        <v>2216.4</v>
      </c>
      <c r="N26" s="35">
        <f t="shared" si="3"/>
        <v>44.328000000000003</v>
      </c>
      <c r="O26" s="39">
        <v>3000</v>
      </c>
      <c r="P26" s="40">
        <v>2397</v>
      </c>
      <c r="Q26" s="35">
        <f t="shared" si="4"/>
        <v>79.900000000000006</v>
      </c>
      <c r="R26" s="41">
        <v>4700</v>
      </c>
      <c r="S26" s="41">
        <v>2493.4</v>
      </c>
      <c r="T26" s="42">
        <f t="shared" si="5"/>
        <v>53.051063829787239</v>
      </c>
      <c r="U26" s="43">
        <v>2500</v>
      </c>
      <c r="V26" s="43">
        <v>2400</v>
      </c>
      <c r="W26" s="42">
        <f t="shared" si="14"/>
        <v>96</v>
      </c>
      <c r="X26" s="43">
        <v>2500</v>
      </c>
      <c r="Y26" s="43">
        <v>1547</v>
      </c>
      <c r="Z26" s="42">
        <f t="shared" si="15"/>
        <v>61.88</v>
      </c>
      <c r="AA26" s="44">
        <v>2500</v>
      </c>
      <c r="AB26" s="44">
        <v>1349</v>
      </c>
      <c r="AC26" s="42">
        <f t="shared" si="6"/>
        <v>53.959999999999994</v>
      </c>
      <c r="AD26" s="45">
        <v>1184</v>
      </c>
      <c r="AE26" s="34">
        <v>1189</v>
      </c>
      <c r="AF26" s="42">
        <f t="shared" si="17"/>
        <v>100.42229729729731</v>
      </c>
      <c r="AG26" s="44">
        <v>1273</v>
      </c>
      <c r="AH26" s="44">
        <v>1196.95</v>
      </c>
      <c r="AI26" s="46">
        <f t="shared" si="18"/>
        <v>94.025923016496478</v>
      </c>
      <c r="AJ26" s="45">
        <v>1390</v>
      </c>
      <c r="AK26" s="44">
        <v>1257.7</v>
      </c>
      <c r="AL26" s="46">
        <f t="shared" si="9"/>
        <v>90.482014388489205</v>
      </c>
      <c r="AM26" s="45">
        <v>1197.0000000000002</v>
      </c>
      <c r="AN26" s="44">
        <v>1069.25</v>
      </c>
      <c r="AO26" s="46">
        <f t="shared" si="10"/>
        <v>89.32748538011694</v>
      </c>
      <c r="AP26" s="45">
        <v>725</v>
      </c>
      <c r="AQ26" s="44">
        <v>660.85</v>
      </c>
      <c r="AR26" s="46">
        <f t="shared" si="11"/>
        <v>91.151724137931041</v>
      </c>
      <c r="AS26" s="46"/>
      <c r="AT26" s="28">
        <v>17</v>
      </c>
      <c r="AU26" s="29" t="s">
        <v>34</v>
      </c>
      <c r="AV26" s="47">
        <v>1511</v>
      </c>
      <c r="AW26" s="48">
        <v>392.3</v>
      </c>
      <c r="AX26" s="46">
        <f t="shared" si="12"/>
        <v>25.96293845135672</v>
      </c>
      <c r="AY26" s="47">
        <v>159</v>
      </c>
      <c r="AZ26" s="48">
        <v>75.23</v>
      </c>
      <c r="BA26" s="46">
        <f t="shared" si="13"/>
        <v>47.314465408805034</v>
      </c>
    </row>
    <row r="27" spans="1:53" ht="15" x14ac:dyDescent="0.2">
      <c r="A27" s="28">
        <v>18</v>
      </c>
      <c r="B27" s="29" t="s">
        <v>35</v>
      </c>
      <c r="C27" s="30">
        <v>14037</v>
      </c>
      <c r="D27" s="50">
        <v>12620</v>
      </c>
      <c r="E27" s="32">
        <f t="shared" si="0"/>
        <v>89.905250409631691</v>
      </c>
      <c r="F27" s="33">
        <v>12000</v>
      </c>
      <c r="G27" s="51">
        <v>7445</v>
      </c>
      <c r="H27" s="35">
        <f t="shared" si="16"/>
        <v>62.041666666666664</v>
      </c>
      <c r="I27" s="36">
        <v>20000</v>
      </c>
      <c r="J27" s="36">
        <v>14172</v>
      </c>
      <c r="K27" s="37">
        <f t="shared" si="2"/>
        <v>70.86</v>
      </c>
      <c r="L27" s="38">
        <v>20000.000000000004</v>
      </c>
      <c r="M27" s="36">
        <v>13475.5</v>
      </c>
      <c r="N27" s="35">
        <f t="shared" si="3"/>
        <v>67.377499999999984</v>
      </c>
      <c r="O27" s="39">
        <v>14000</v>
      </c>
      <c r="P27" s="40">
        <v>17972.95</v>
      </c>
      <c r="Q27" s="35">
        <f t="shared" si="4"/>
        <v>128.37821428571431</v>
      </c>
      <c r="R27" s="41">
        <v>25000</v>
      </c>
      <c r="S27" s="41">
        <v>19433</v>
      </c>
      <c r="T27" s="42">
        <f t="shared" si="5"/>
        <v>77.731999999999999</v>
      </c>
      <c r="U27" s="43">
        <v>17000</v>
      </c>
      <c r="V27" s="43">
        <v>17426</v>
      </c>
      <c r="W27" s="42">
        <f t="shared" si="14"/>
        <v>102.50588235294119</v>
      </c>
      <c r="X27" s="43">
        <v>17500</v>
      </c>
      <c r="Y27" s="43">
        <v>14210</v>
      </c>
      <c r="Z27" s="42">
        <f t="shared" si="15"/>
        <v>81.2</v>
      </c>
      <c r="AA27" s="44">
        <v>17000</v>
      </c>
      <c r="AB27" s="44">
        <v>16173</v>
      </c>
      <c r="AC27" s="42">
        <f t="shared" si="6"/>
        <v>95.135294117647064</v>
      </c>
      <c r="AD27" s="45">
        <v>19100</v>
      </c>
      <c r="AE27" s="34">
        <v>17835</v>
      </c>
      <c r="AF27" s="42">
        <f t="shared" si="17"/>
        <v>93.376963350785331</v>
      </c>
      <c r="AG27" s="44">
        <v>17069</v>
      </c>
      <c r="AH27" s="44">
        <v>17484</v>
      </c>
      <c r="AI27" s="46">
        <f t="shared" si="18"/>
        <v>102.43130821957935</v>
      </c>
      <c r="AJ27" s="45">
        <v>19350</v>
      </c>
      <c r="AK27" s="44">
        <v>18722.55</v>
      </c>
      <c r="AL27" s="46">
        <f t="shared" si="9"/>
        <v>96.757364341085278</v>
      </c>
      <c r="AM27" s="45">
        <v>19188</v>
      </c>
      <c r="AN27" s="44">
        <v>19060.05</v>
      </c>
      <c r="AO27" s="46">
        <f t="shared" si="10"/>
        <v>99.333176985616007</v>
      </c>
      <c r="AP27" s="45">
        <v>17547</v>
      </c>
      <c r="AQ27" s="44">
        <v>16680.5</v>
      </c>
      <c r="AR27" s="46">
        <f t="shared" si="11"/>
        <v>95.061833931726227</v>
      </c>
      <c r="AS27" s="46"/>
      <c r="AT27" s="28">
        <v>18</v>
      </c>
      <c r="AU27" s="29" t="s">
        <v>35</v>
      </c>
      <c r="AV27" s="47">
        <v>12179</v>
      </c>
      <c r="AW27" s="48">
        <v>7485.4</v>
      </c>
      <c r="AX27" s="46">
        <f t="shared" si="12"/>
        <v>61.461532145496342</v>
      </c>
      <c r="AY27" s="47">
        <v>7476</v>
      </c>
      <c r="AZ27" s="48">
        <v>7467.9290000000001</v>
      </c>
      <c r="BA27" s="46">
        <f t="shared" si="13"/>
        <v>99.892041198501872</v>
      </c>
    </row>
    <row r="28" spans="1:53" ht="15" x14ac:dyDescent="0.2">
      <c r="A28" s="28">
        <v>19</v>
      </c>
      <c r="B28" s="29" t="s">
        <v>36</v>
      </c>
      <c r="C28" s="30">
        <v>6426</v>
      </c>
      <c r="D28" s="50">
        <v>5166.5</v>
      </c>
      <c r="E28" s="32">
        <f t="shared" si="0"/>
        <v>80.399937752878927</v>
      </c>
      <c r="F28" s="33">
        <v>4000</v>
      </c>
      <c r="G28" s="51">
        <v>3036</v>
      </c>
      <c r="H28" s="35">
        <f t="shared" si="16"/>
        <v>75.900000000000006</v>
      </c>
      <c r="I28" s="36">
        <v>4000</v>
      </c>
      <c r="J28" s="36">
        <v>3303</v>
      </c>
      <c r="K28" s="37">
        <f t="shared" si="2"/>
        <v>82.575000000000003</v>
      </c>
      <c r="L28" s="38">
        <v>3500.0000000000005</v>
      </c>
      <c r="M28" s="36">
        <v>3075.2</v>
      </c>
      <c r="N28" s="35">
        <f t="shared" si="3"/>
        <v>87.862857142857138</v>
      </c>
      <c r="O28" s="39">
        <v>4500</v>
      </c>
      <c r="P28" s="40">
        <v>4564.95</v>
      </c>
      <c r="Q28" s="35">
        <f t="shared" si="4"/>
        <v>101.44333333333333</v>
      </c>
      <c r="R28" s="41">
        <v>7000</v>
      </c>
      <c r="S28" s="41">
        <v>4938.5</v>
      </c>
      <c r="T28" s="42">
        <f t="shared" si="5"/>
        <v>70.55</v>
      </c>
      <c r="U28" s="43">
        <v>6000</v>
      </c>
      <c r="V28" s="43">
        <v>6387</v>
      </c>
      <c r="W28" s="42">
        <f t="shared" si="14"/>
        <v>106.45</v>
      </c>
      <c r="X28" s="43">
        <v>6500</v>
      </c>
      <c r="Y28" s="43">
        <v>5141</v>
      </c>
      <c r="Z28" s="42">
        <f t="shared" si="15"/>
        <v>79.092307692307699</v>
      </c>
      <c r="AA28" s="44">
        <v>5000</v>
      </c>
      <c r="AB28" s="44">
        <v>4363</v>
      </c>
      <c r="AC28" s="42">
        <f t="shared" si="6"/>
        <v>87.26</v>
      </c>
      <c r="AD28" s="45">
        <v>2727</v>
      </c>
      <c r="AE28" s="34">
        <v>2690</v>
      </c>
      <c r="AF28" s="42">
        <f t="shared" si="17"/>
        <v>98.643197653098653</v>
      </c>
      <c r="AG28" s="44">
        <v>3465</v>
      </c>
      <c r="AH28" s="44">
        <v>3336.5</v>
      </c>
      <c r="AI28" s="46">
        <f t="shared" si="18"/>
        <v>96.291486291486294</v>
      </c>
      <c r="AJ28" s="45">
        <v>2950</v>
      </c>
      <c r="AK28" s="44">
        <v>2801.5199999999995</v>
      </c>
      <c r="AL28" s="46">
        <f t="shared" si="9"/>
        <v>94.966779661016929</v>
      </c>
      <c r="AM28" s="45">
        <v>3107</v>
      </c>
      <c r="AN28" s="44">
        <v>2876.25</v>
      </c>
      <c r="AO28" s="46">
        <f t="shared" si="10"/>
        <v>92.573221757322173</v>
      </c>
      <c r="AP28" s="45">
        <v>2120</v>
      </c>
      <c r="AQ28" s="44">
        <v>2113.9500000000003</v>
      </c>
      <c r="AR28" s="46">
        <f t="shared" si="11"/>
        <v>99.714622641509436</v>
      </c>
      <c r="AS28" s="46"/>
      <c r="AT28" s="28">
        <v>19</v>
      </c>
      <c r="AU28" s="29" t="s">
        <v>36</v>
      </c>
      <c r="AV28" s="47">
        <v>1861</v>
      </c>
      <c r="AW28" s="48">
        <v>410.3</v>
      </c>
      <c r="AX28" s="46">
        <f t="shared" si="12"/>
        <v>22.047286405158516</v>
      </c>
      <c r="AY28" s="47">
        <v>330</v>
      </c>
      <c r="AZ28" s="48">
        <v>183.84</v>
      </c>
      <c r="BA28" s="46">
        <f t="shared" si="13"/>
        <v>55.709090909090911</v>
      </c>
    </row>
    <row r="29" spans="1:53" ht="15" x14ac:dyDescent="0.2">
      <c r="A29" s="28">
        <v>20</v>
      </c>
      <c r="B29" s="29" t="s">
        <v>37</v>
      </c>
      <c r="C29" s="30">
        <v>7855</v>
      </c>
      <c r="D29" s="31">
        <v>7819.5</v>
      </c>
      <c r="E29" s="32">
        <f t="shared" si="0"/>
        <v>99.548058561425847</v>
      </c>
      <c r="F29" s="33">
        <v>7200</v>
      </c>
      <c r="G29" s="34">
        <v>4854</v>
      </c>
      <c r="H29" s="35">
        <f t="shared" si="16"/>
        <v>67.416666666666671</v>
      </c>
      <c r="I29" s="36">
        <v>8000</v>
      </c>
      <c r="J29" s="36">
        <v>9370</v>
      </c>
      <c r="K29" s="37">
        <f t="shared" si="2"/>
        <v>117.12499999999999</v>
      </c>
      <c r="L29" s="38">
        <v>10000</v>
      </c>
      <c r="M29" s="36">
        <v>7330.65</v>
      </c>
      <c r="N29" s="35">
        <f t="shared" si="3"/>
        <v>73.3065</v>
      </c>
      <c r="O29" s="39">
        <v>9500</v>
      </c>
      <c r="P29" s="40">
        <v>9792.35</v>
      </c>
      <c r="Q29" s="35">
        <f t="shared" si="4"/>
        <v>103.07736842105264</v>
      </c>
      <c r="R29" s="41">
        <v>16000</v>
      </c>
      <c r="S29" s="41">
        <v>13875.650000000001</v>
      </c>
      <c r="T29" s="42">
        <f t="shared" si="5"/>
        <v>86.722812500000018</v>
      </c>
      <c r="U29" s="43">
        <v>14800</v>
      </c>
      <c r="V29" s="43">
        <v>13784</v>
      </c>
      <c r="W29" s="42">
        <f t="shared" si="14"/>
        <v>93.135135135135144</v>
      </c>
      <c r="X29" s="43">
        <v>13999.999999999998</v>
      </c>
      <c r="Y29" s="43">
        <v>12647</v>
      </c>
      <c r="Z29" s="42">
        <f t="shared" si="15"/>
        <v>90.335714285714303</v>
      </c>
      <c r="AA29" s="44">
        <v>14000</v>
      </c>
      <c r="AB29" s="44">
        <v>11712</v>
      </c>
      <c r="AC29" s="42">
        <f t="shared" si="6"/>
        <v>83.657142857142858</v>
      </c>
      <c r="AD29" s="45">
        <v>10000</v>
      </c>
      <c r="AE29" s="34">
        <v>10000</v>
      </c>
      <c r="AF29" s="42">
        <f t="shared" si="17"/>
        <v>100</v>
      </c>
      <c r="AG29" s="44">
        <v>11261</v>
      </c>
      <c r="AH29" s="44">
        <v>11104</v>
      </c>
      <c r="AI29" s="46">
        <f t="shared" si="18"/>
        <v>98.605807654737589</v>
      </c>
      <c r="AJ29" s="45">
        <v>11910</v>
      </c>
      <c r="AK29" s="44">
        <v>11909.15</v>
      </c>
      <c r="AL29" s="46">
        <f t="shared" si="9"/>
        <v>99.992863140218304</v>
      </c>
      <c r="AM29" s="45">
        <v>6859.9999999999982</v>
      </c>
      <c r="AN29" s="44">
        <v>8490</v>
      </c>
      <c r="AO29" s="46">
        <f t="shared" si="10"/>
        <v>123.76093294460644</v>
      </c>
      <c r="AP29" s="45">
        <v>8346</v>
      </c>
      <c r="AQ29" s="44">
        <v>7289.55</v>
      </c>
      <c r="AR29" s="46">
        <f t="shared" si="11"/>
        <v>87.341840402588062</v>
      </c>
      <c r="AS29" s="46"/>
      <c r="AT29" s="28">
        <v>20</v>
      </c>
      <c r="AU29" s="29" t="s">
        <v>37</v>
      </c>
      <c r="AV29" s="47">
        <v>6425</v>
      </c>
      <c r="AW29" s="48">
        <v>4902.2</v>
      </c>
      <c r="AX29" s="46">
        <f t="shared" si="12"/>
        <v>76.298832684824902</v>
      </c>
      <c r="AY29" s="47">
        <v>2901</v>
      </c>
      <c r="AZ29" s="48">
        <v>2721.45</v>
      </c>
      <c r="BA29" s="46">
        <f t="shared" si="13"/>
        <v>93.81075491209927</v>
      </c>
    </row>
    <row r="30" spans="1:53" ht="15" x14ac:dyDescent="0.2">
      <c r="A30" s="28">
        <v>21</v>
      </c>
      <c r="B30" s="29" t="s">
        <v>38</v>
      </c>
      <c r="C30" s="30">
        <v>3260</v>
      </c>
      <c r="D30" s="31">
        <v>3601.5</v>
      </c>
      <c r="E30" s="32">
        <f t="shared" si="0"/>
        <v>110.47546012269937</v>
      </c>
      <c r="F30" s="33">
        <v>4800</v>
      </c>
      <c r="G30" s="34">
        <v>2154</v>
      </c>
      <c r="H30" s="35">
        <f t="shared" si="16"/>
        <v>44.875</v>
      </c>
      <c r="I30" s="36">
        <v>5000</v>
      </c>
      <c r="J30" s="36">
        <v>3415</v>
      </c>
      <c r="K30" s="37">
        <f t="shared" si="2"/>
        <v>68.300000000000011</v>
      </c>
      <c r="L30" s="38">
        <v>4200</v>
      </c>
      <c r="M30" s="36">
        <v>2432.9</v>
      </c>
      <c r="N30" s="35">
        <f t="shared" si="3"/>
        <v>57.926190476190477</v>
      </c>
      <c r="O30" s="39">
        <v>4000</v>
      </c>
      <c r="P30" s="40">
        <v>3868.65</v>
      </c>
      <c r="Q30" s="35">
        <f t="shared" si="4"/>
        <v>96.716250000000002</v>
      </c>
      <c r="R30" s="41">
        <v>6200</v>
      </c>
      <c r="S30" s="41">
        <v>5112.3</v>
      </c>
      <c r="T30" s="42">
        <f t="shared" si="5"/>
        <v>82.456451612903223</v>
      </c>
      <c r="U30" s="43">
        <v>4000</v>
      </c>
      <c r="V30" s="43">
        <v>4206</v>
      </c>
      <c r="W30" s="42">
        <f t="shared" si="14"/>
        <v>105.15</v>
      </c>
      <c r="X30" s="43">
        <v>4500</v>
      </c>
      <c r="Y30" s="43">
        <v>3971</v>
      </c>
      <c r="Z30" s="42">
        <f t="shared" si="15"/>
        <v>88.244444444444454</v>
      </c>
      <c r="AA30" s="44">
        <v>5000</v>
      </c>
      <c r="AB30" s="44">
        <v>4147</v>
      </c>
      <c r="AC30" s="42">
        <f t="shared" si="6"/>
        <v>82.94</v>
      </c>
      <c r="AD30" s="45">
        <v>3935</v>
      </c>
      <c r="AE30" s="34">
        <v>3374</v>
      </c>
      <c r="AF30" s="42">
        <f t="shared" si="17"/>
        <v>85.74332909783989</v>
      </c>
      <c r="AG30" s="44">
        <v>4005</v>
      </c>
      <c r="AH30" s="44">
        <v>3988</v>
      </c>
      <c r="AI30" s="46">
        <f t="shared" si="18"/>
        <v>99.575530586766533</v>
      </c>
      <c r="AJ30" s="45">
        <v>4630</v>
      </c>
      <c r="AK30" s="44">
        <v>4524.1000000000004</v>
      </c>
      <c r="AL30" s="46">
        <f t="shared" si="9"/>
        <v>97.712742980561558</v>
      </c>
      <c r="AM30" s="45">
        <v>3250.0000000000005</v>
      </c>
      <c r="AN30" s="44">
        <v>4096.7000000000007</v>
      </c>
      <c r="AO30" s="46">
        <f t="shared" si="10"/>
        <v>126.05230769230771</v>
      </c>
      <c r="AP30" s="45">
        <v>3069</v>
      </c>
      <c r="AQ30" s="44">
        <v>3067.6500000000005</v>
      </c>
      <c r="AR30" s="46">
        <f t="shared" si="11"/>
        <v>99.95601173020529</v>
      </c>
      <c r="AS30" s="46"/>
      <c r="AT30" s="28">
        <v>21</v>
      </c>
      <c r="AU30" s="29" t="s">
        <v>38</v>
      </c>
      <c r="AV30" s="47">
        <v>3130</v>
      </c>
      <c r="AW30" s="48">
        <v>2984.65</v>
      </c>
      <c r="AX30" s="46">
        <f t="shared" si="12"/>
        <v>95.356230031948883</v>
      </c>
      <c r="AY30" s="47">
        <v>2824</v>
      </c>
      <c r="AZ30" s="48">
        <v>2495.3449999999998</v>
      </c>
      <c r="BA30" s="46">
        <f t="shared" si="13"/>
        <v>88.362075070821518</v>
      </c>
    </row>
    <row r="31" spans="1:53" ht="15" x14ac:dyDescent="0.2">
      <c r="A31" s="28">
        <v>22</v>
      </c>
      <c r="B31" s="29" t="s">
        <v>39</v>
      </c>
      <c r="C31" s="30">
        <v>9709</v>
      </c>
      <c r="D31" s="31">
        <v>8698</v>
      </c>
      <c r="E31" s="32">
        <f t="shared" si="0"/>
        <v>89.586981151508908</v>
      </c>
      <c r="F31" s="33">
        <v>7411</v>
      </c>
      <c r="G31" s="34">
        <v>5176</v>
      </c>
      <c r="H31" s="35">
        <f t="shared" si="16"/>
        <v>69.842126568614233</v>
      </c>
      <c r="I31" s="36">
        <v>9000</v>
      </c>
      <c r="J31" s="36">
        <v>5362</v>
      </c>
      <c r="K31" s="37">
        <f t="shared" si="2"/>
        <v>59.577777777777776</v>
      </c>
      <c r="L31" s="38">
        <v>7500</v>
      </c>
      <c r="M31" s="36">
        <v>4995.3999999999996</v>
      </c>
      <c r="N31" s="35">
        <f t="shared" si="3"/>
        <v>66.605333333333334</v>
      </c>
      <c r="O31" s="39">
        <v>7617.6470588235288</v>
      </c>
      <c r="P31" s="40">
        <v>7127.8</v>
      </c>
      <c r="Q31" s="35">
        <f t="shared" si="4"/>
        <v>93.569575289575297</v>
      </c>
      <c r="R31" s="41">
        <v>10000</v>
      </c>
      <c r="S31" s="41">
        <v>8987.7000000000007</v>
      </c>
      <c r="T31" s="42">
        <f t="shared" si="5"/>
        <v>89.87700000000001</v>
      </c>
      <c r="U31" s="43">
        <v>7000</v>
      </c>
      <c r="V31" s="43">
        <v>8250</v>
      </c>
      <c r="W31" s="42">
        <f t="shared" si="14"/>
        <v>117.85714285714286</v>
      </c>
      <c r="X31" s="43">
        <v>7499.9999999999991</v>
      </c>
      <c r="Y31" s="43">
        <v>6356</v>
      </c>
      <c r="Z31" s="42">
        <f t="shared" si="15"/>
        <v>84.746666666666684</v>
      </c>
      <c r="AA31" s="44">
        <v>7500</v>
      </c>
      <c r="AB31" s="44">
        <v>6063</v>
      </c>
      <c r="AC31" s="42">
        <f t="shared" si="6"/>
        <v>80.84</v>
      </c>
      <c r="AD31" s="45">
        <v>6400</v>
      </c>
      <c r="AE31" s="34">
        <v>6371</v>
      </c>
      <c r="AF31" s="42">
        <f t="shared" si="17"/>
        <v>99.546875</v>
      </c>
      <c r="AG31" s="44">
        <v>8271</v>
      </c>
      <c r="AH31" s="44">
        <v>7819.0000000000009</v>
      </c>
      <c r="AI31" s="46">
        <f t="shared" si="18"/>
        <v>94.535122717930136</v>
      </c>
      <c r="AJ31" s="45">
        <v>7550</v>
      </c>
      <c r="AK31" s="44">
        <v>7413.3499999999995</v>
      </c>
      <c r="AL31" s="46">
        <f t="shared" si="9"/>
        <v>98.190066225165552</v>
      </c>
      <c r="AM31" s="45">
        <v>6578</v>
      </c>
      <c r="AN31" s="44">
        <v>6362.4500000000007</v>
      </c>
      <c r="AO31" s="46">
        <f t="shared" si="10"/>
        <v>96.723168136211626</v>
      </c>
      <c r="AP31" s="45">
        <v>4944</v>
      </c>
      <c r="AQ31" s="44">
        <v>4891</v>
      </c>
      <c r="AR31" s="46">
        <f t="shared" si="11"/>
        <v>98.927993527508093</v>
      </c>
      <c r="AS31" s="46"/>
      <c r="AT31" s="28">
        <v>22</v>
      </c>
      <c r="AU31" s="29" t="s">
        <v>39</v>
      </c>
      <c r="AV31" s="47">
        <v>4662</v>
      </c>
      <c r="AW31" s="48">
        <v>3649.7000000000003</v>
      </c>
      <c r="AX31" s="46">
        <f t="shared" si="12"/>
        <v>78.2861432861433</v>
      </c>
      <c r="AY31" s="47">
        <v>2020</v>
      </c>
      <c r="AZ31" s="48">
        <v>2017.8329999999999</v>
      </c>
      <c r="BA31" s="46">
        <f t="shared" si="13"/>
        <v>99.892722772277224</v>
      </c>
    </row>
    <row r="32" spans="1:53" ht="15" x14ac:dyDescent="0.2">
      <c r="A32" s="28">
        <v>23</v>
      </c>
      <c r="B32" s="29" t="s">
        <v>40</v>
      </c>
      <c r="C32" s="30">
        <v>5594</v>
      </c>
      <c r="D32" s="31">
        <v>6501</v>
      </c>
      <c r="E32" s="32">
        <f t="shared" si="0"/>
        <v>116.21380050053629</v>
      </c>
      <c r="F32" s="33">
        <v>6400</v>
      </c>
      <c r="G32" s="34">
        <v>3427</v>
      </c>
      <c r="H32" s="35">
        <f t="shared" si="16"/>
        <v>53.546875000000007</v>
      </c>
      <c r="I32" s="36">
        <v>7000</v>
      </c>
      <c r="J32" s="36">
        <v>3581</v>
      </c>
      <c r="K32" s="37">
        <f t="shared" si="2"/>
        <v>51.157142857142858</v>
      </c>
      <c r="L32" s="38">
        <v>6000</v>
      </c>
      <c r="M32" s="36">
        <v>4068.9</v>
      </c>
      <c r="N32" s="35">
        <f t="shared" si="3"/>
        <v>67.814999999999998</v>
      </c>
      <c r="O32" s="39">
        <v>5294.1176470588234</v>
      </c>
      <c r="P32" s="40">
        <v>4931.95</v>
      </c>
      <c r="Q32" s="35">
        <f t="shared" si="4"/>
        <v>93.159055555555554</v>
      </c>
      <c r="R32" s="41">
        <v>7000</v>
      </c>
      <c r="S32" s="41">
        <v>5330.25</v>
      </c>
      <c r="T32" s="42">
        <f t="shared" si="5"/>
        <v>76.146428571428572</v>
      </c>
      <c r="U32" s="43">
        <v>5200</v>
      </c>
      <c r="V32" s="43">
        <v>5116</v>
      </c>
      <c r="W32" s="42">
        <f t="shared" si="14"/>
        <v>98.384615384615387</v>
      </c>
      <c r="X32" s="43">
        <v>5500</v>
      </c>
      <c r="Y32" s="43">
        <v>4878</v>
      </c>
      <c r="Z32" s="42">
        <f t="shared" si="15"/>
        <v>88.690909090909088</v>
      </c>
      <c r="AA32" s="44">
        <v>5500</v>
      </c>
      <c r="AB32" s="44">
        <v>4406</v>
      </c>
      <c r="AC32" s="42">
        <f t="shared" si="6"/>
        <v>80.109090909090909</v>
      </c>
      <c r="AD32" s="45">
        <v>4175</v>
      </c>
      <c r="AE32" s="34">
        <v>4050</v>
      </c>
      <c r="AF32" s="42">
        <f t="shared" si="17"/>
        <v>97.005988023952099</v>
      </c>
      <c r="AG32" s="44">
        <v>4860</v>
      </c>
      <c r="AH32" s="44">
        <v>4705</v>
      </c>
      <c r="AI32" s="46">
        <f t="shared" si="18"/>
        <v>96.810699588477362</v>
      </c>
      <c r="AJ32" s="45">
        <v>4740</v>
      </c>
      <c r="AK32" s="44">
        <v>4728.1499999999996</v>
      </c>
      <c r="AL32" s="46">
        <f t="shared" si="9"/>
        <v>99.75</v>
      </c>
      <c r="AM32" s="45">
        <v>3798.9999999999995</v>
      </c>
      <c r="AN32" s="44">
        <v>4335.3000000000011</v>
      </c>
      <c r="AO32" s="46">
        <f t="shared" si="10"/>
        <v>114.11687286127932</v>
      </c>
      <c r="AP32" s="45">
        <v>4400</v>
      </c>
      <c r="AQ32" s="44">
        <v>4280.75</v>
      </c>
      <c r="AR32" s="46">
        <f t="shared" si="11"/>
        <v>97.289772727272734</v>
      </c>
      <c r="AS32" s="46"/>
      <c r="AT32" s="28">
        <v>23</v>
      </c>
      <c r="AU32" s="29" t="s">
        <v>40</v>
      </c>
      <c r="AV32" s="47">
        <v>4603</v>
      </c>
      <c r="AW32" s="48">
        <v>3309.5499999999993</v>
      </c>
      <c r="AX32" s="46">
        <f t="shared" si="12"/>
        <v>71.899847925266116</v>
      </c>
      <c r="AY32" s="47">
        <v>1736</v>
      </c>
      <c r="AZ32" s="48">
        <v>1716.8649999999998</v>
      </c>
      <c r="BA32" s="46">
        <f t="shared" si="13"/>
        <v>98.897753456221182</v>
      </c>
    </row>
    <row r="33" spans="1:53" ht="15" x14ac:dyDescent="0.2">
      <c r="A33" s="28">
        <v>24</v>
      </c>
      <c r="B33" s="29" t="s">
        <v>41</v>
      </c>
      <c r="C33" s="30"/>
      <c r="D33" s="31"/>
      <c r="E33" s="32"/>
      <c r="F33" s="33"/>
      <c r="G33" s="34"/>
      <c r="H33" s="35"/>
      <c r="I33" s="36"/>
      <c r="J33" s="36"/>
      <c r="K33" s="37"/>
      <c r="L33" s="38"/>
      <c r="M33" s="36"/>
      <c r="N33" s="35"/>
      <c r="O33" s="39"/>
      <c r="P33" s="40"/>
      <c r="Q33" s="35"/>
      <c r="R33" s="57" t="s">
        <v>28</v>
      </c>
      <c r="S33" s="57" t="s">
        <v>28</v>
      </c>
      <c r="T33" s="58" t="s">
        <v>28</v>
      </c>
      <c r="U33" s="59" t="s">
        <v>28</v>
      </c>
      <c r="V33" s="57" t="s">
        <v>28</v>
      </c>
      <c r="W33" s="60" t="s">
        <v>28</v>
      </c>
      <c r="X33" s="57" t="s">
        <v>28</v>
      </c>
      <c r="Y33" s="57" t="s">
        <v>28</v>
      </c>
      <c r="Z33" s="60" t="s">
        <v>28</v>
      </c>
      <c r="AA33" s="44">
        <v>330</v>
      </c>
      <c r="AB33" s="44">
        <v>254</v>
      </c>
      <c r="AC33" s="42">
        <f t="shared" si="6"/>
        <v>76.969696969696969</v>
      </c>
      <c r="AD33" s="45">
        <v>171</v>
      </c>
      <c r="AE33" s="34">
        <v>157</v>
      </c>
      <c r="AF33" s="42">
        <f t="shared" si="17"/>
        <v>91.812865497076018</v>
      </c>
      <c r="AG33" s="44">
        <v>152</v>
      </c>
      <c r="AH33" s="44">
        <v>145.5</v>
      </c>
      <c r="AI33" s="46">
        <f t="shared" si="18"/>
        <v>95.723684210526315</v>
      </c>
      <c r="AJ33" s="45">
        <v>130</v>
      </c>
      <c r="AK33" s="44">
        <v>65.399999999999991</v>
      </c>
      <c r="AL33" s="46">
        <f t="shared" si="9"/>
        <v>50.307692307692299</v>
      </c>
      <c r="AM33" s="45">
        <v>80.000000000000014</v>
      </c>
      <c r="AN33" s="44">
        <v>59.699999999999996</v>
      </c>
      <c r="AO33" s="46">
        <f t="shared" si="10"/>
        <v>74.624999999999986</v>
      </c>
      <c r="AP33" s="45">
        <v>72</v>
      </c>
      <c r="AQ33" s="44">
        <v>58</v>
      </c>
      <c r="AR33" s="46">
        <f t="shared" si="11"/>
        <v>80.555555555555557</v>
      </c>
      <c r="AS33" s="46"/>
      <c r="AT33" s="28">
        <v>24</v>
      </c>
      <c r="AU33" s="29" t="s">
        <v>41</v>
      </c>
      <c r="AV33" s="47">
        <v>103</v>
      </c>
      <c r="AW33" s="48">
        <v>61</v>
      </c>
      <c r="AX33" s="46">
        <f t="shared" si="12"/>
        <v>59.22330097087378</v>
      </c>
      <c r="AY33" s="47">
        <v>69</v>
      </c>
      <c r="AZ33" s="48">
        <v>66.45</v>
      </c>
      <c r="BA33" s="46">
        <f t="shared" si="13"/>
        <v>96.304347826086953</v>
      </c>
    </row>
    <row r="34" spans="1:53" ht="15" x14ac:dyDescent="0.2">
      <c r="A34" s="28">
        <v>25</v>
      </c>
      <c r="B34" s="29" t="s">
        <v>42</v>
      </c>
      <c r="C34" s="30">
        <v>4642</v>
      </c>
      <c r="D34" s="31">
        <v>4788</v>
      </c>
      <c r="E34" s="32">
        <f t="shared" si="0"/>
        <v>103.14519603619129</v>
      </c>
      <c r="F34" s="33">
        <v>3833</v>
      </c>
      <c r="G34" s="34">
        <v>3109</v>
      </c>
      <c r="H34" s="35">
        <f t="shared" si="16"/>
        <v>81.111400991390553</v>
      </c>
      <c r="I34" s="36">
        <v>5000</v>
      </c>
      <c r="J34" s="36">
        <v>3672</v>
      </c>
      <c r="K34" s="37">
        <f t="shared" si="2"/>
        <v>73.440000000000012</v>
      </c>
      <c r="L34" s="38">
        <v>4000</v>
      </c>
      <c r="M34" s="36">
        <v>2270.4</v>
      </c>
      <c r="N34" s="35">
        <f t="shared" si="3"/>
        <v>56.76</v>
      </c>
      <c r="O34" s="39">
        <v>3500</v>
      </c>
      <c r="P34" s="40">
        <v>3328</v>
      </c>
      <c r="Q34" s="35">
        <f t="shared" si="4"/>
        <v>95.085714285714289</v>
      </c>
      <c r="R34" s="41">
        <v>6000</v>
      </c>
      <c r="S34" s="41">
        <v>4119</v>
      </c>
      <c r="T34" s="42">
        <f t="shared" si="5"/>
        <v>68.650000000000006</v>
      </c>
      <c r="U34" s="43">
        <v>4500</v>
      </c>
      <c r="V34" s="43">
        <v>4713</v>
      </c>
      <c r="W34" s="42">
        <f t="shared" si="14"/>
        <v>104.73333333333332</v>
      </c>
      <c r="X34" s="43">
        <v>4700</v>
      </c>
      <c r="Y34" s="43">
        <v>3838</v>
      </c>
      <c r="Z34" s="42">
        <f t="shared" ref="Z34:Z41" si="19">(Y34/X34)*100</f>
        <v>81.659574468085111</v>
      </c>
      <c r="AA34" s="44">
        <v>4700</v>
      </c>
      <c r="AB34" s="44">
        <v>3417</v>
      </c>
      <c r="AC34" s="42">
        <f t="shared" si="6"/>
        <v>72.702127659574472</v>
      </c>
      <c r="AD34" s="45">
        <v>3373</v>
      </c>
      <c r="AE34" s="34">
        <v>3216</v>
      </c>
      <c r="AF34" s="42">
        <f t="shared" si="17"/>
        <v>95.345389860658173</v>
      </c>
      <c r="AG34" s="44">
        <v>3434</v>
      </c>
      <c r="AH34" s="44">
        <v>3289.5</v>
      </c>
      <c r="AI34" s="46">
        <f t="shared" si="18"/>
        <v>95.792079207920793</v>
      </c>
      <c r="AJ34" s="45">
        <v>4420</v>
      </c>
      <c r="AK34" s="44">
        <v>4420</v>
      </c>
      <c r="AL34" s="46">
        <f t="shared" si="9"/>
        <v>100</v>
      </c>
      <c r="AM34" s="45">
        <v>4118</v>
      </c>
      <c r="AN34" s="44">
        <v>4046.8499999999995</v>
      </c>
      <c r="AO34" s="46">
        <f t="shared" si="10"/>
        <v>98.272219524040779</v>
      </c>
      <c r="AP34" s="45">
        <v>3696</v>
      </c>
      <c r="AQ34" s="44">
        <v>3681.15</v>
      </c>
      <c r="AR34" s="46">
        <f t="shared" si="11"/>
        <v>99.598214285714292</v>
      </c>
      <c r="AS34" s="46"/>
      <c r="AT34" s="28">
        <v>25</v>
      </c>
      <c r="AU34" s="29" t="s">
        <v>42</v>
      </c>
      <c r="AV34" s="47">
        <v>3727</v>
      </c>
      <c r="AW34" s="48">
        <v>3026.5</v>
      </c>
      <c r="AX34" s="46">
        <f t="shared" si="12"/>
        <v>81.204722296753417</v>
      </c>
      <c r="AY34" s="47">
        <v>1229</v>
      </c>
      <c r="AZ34" s="48">
        <v>1074.5</v>
      </c>
      <c r="BA34" s="46">
        <f t="shared" si="13"/>
        <v>87.428803905614316</v>
      </c>
    </row>
    <row r="35" spans="1:53" ht="15" x14ac:dyDescent="0.2">
      <c r="A35" s="28">
        <v>26</v>
      </c>
      <c r="B35" s="29" t="s">
        <v>43</v>
      </c>
      <c r="C35" s="30">
        <v>4514</v>
      </c>
      <c r="D35" s="31">
        <v>4620.5</v>
      </c>
      <c r="E35" s="32">
        <f t="shared" si="0"/>
        <v>102.3593265396544</v>
      </c>
      <c r="F35" s="33">
        <v>4000</v>
      </c>
      <c r="G35" s="34">
        <v>3424</v>
      </c>
      <c r="H35" s="35">
        <f t="shared" si="16"/>
        <v>85.6</v>
      </c>
      <c r="I35" s="36">
        <v>4000</v>
      </c>
      <c r="J35" s="36">
        <v>4134</v>
      </c>
      <c r="K35" s="37">
        <f t="shared" si="2"/>
        <v>103.35000000000001</v>
      </c>
      <c r="L35" s="38">
        <v>4000</v>
      </c>
      <c r="M35" s="36">
        <v>2309.4</v>
      </c>
      <c r="N35" s="35">
        <f t="shared" si="3"/>
        <v>57.734999999999999</v>
      </c>
      <c r="O35" s="39">
        <v>3650</v>
      </c>
      <c r="P35" s="40">
        <v>3519.9999999999995</v>
      </c>
      <c r="Q35" s="35">
        <f t="shared" si="4"/>
        <v>96.438356164383549</v>
      </c>
      <c r="R35" s="41">
        <v>5400</v>
      </c>
      <c r="S35" s="41">
        <v>3593.4</v>
      </c>
      <c r="T35" s="42">
        <f t="shared" si="5"/>
        <v>66.544444444444451</v>
      </c>
      <c r="U35" s="41">
        <v>4500</v>
      </c>
      <c r="V35" s="43">
        <v>3989</v>
      </c>
      <c r="W35" s="42">
        <f t="shared" si="14"/>
        <v>88.644444444444446</v>
      </c>
      <c r="X35" s="41">
        <v>4000</v>
      </c>
      <c r="Y35" s="43">
        <v>3410</v>
      </c>
      <c r="Z35" s="42">
        <f t="shared" si="19"/>
        <v>85.25</v>
      </c>
      <c r="AA35" s="44">
        <v>4000</v>
      </c>
      <c r="AB35" s="44">
        <v>2822</v>
      </c>
      <c r="AC35" s="42">
        <f t="shared" si="6"/>
        <v>70.55</v>
      </c>
      <c r="AD35" s="45">
        <v>2725</v>
      </c>
      <c r="AE35" s="34">
        <v>2574</v>
      </c>
      <c r="AF35" s="42">
        <f t="shared" si="17"/>
        <v>94.458715596330279</v>
      </c>
      <c r="AG35" s="44">
        <v>2777</v>
      </c>
      <c r="AH35" s="44">
        <v>2588.5500000000002</v>
      </c>
      <c r="AI35" s="46">
        <f t="shared" si="18"/>
        <v>93.21389989196976</v>
      </c>
      <c r="AJ35" s="45">
        <v>2460</v>
      </c>
      <c r="AK35" s="44">
        <v>2460</v>
      </c>
      <c r="AL35" s="46">
        <f t="shared" si="9"/>
        <v>100</v>
      </c>
      <c r="AM35" s="45">
        <v>2314</v>
      </c>
      <c r="AN35" s="44">
        <v>2206.5499999999997</v>
      </c>
      <c r="AO35" s="46">
        <f t="shared" si="10"/>
        <v>95.356525496974925</v>
      </c>
      <c r="AP35" s="45">
        <v>1727</v>
      </c>
      <c r="AQ35" s="44">
        <v>1704.1000000000001</v>
      </c>
      <c r="AR35" s="46">
        <f t="shared" si="11"/>
        <v>98.674001158077601</v>
      </c>
      <c r="AS35" s="46"/>
      <c r="AT35" s="28">
        <v>26</v>
      </c>
      <c r="AU35" s="29" t="s">
        <v>43</v>
      </c>
      <c r="AV35" s="47">
        <v>2086</v>
      </c>
      <c r="AW35" s="48">
        <v>1708.6999999999998</v>
      </c>
      <c r="AX35" s="46">
        <f t="shared" si="12"/>
        <v>81.912751677852341</v>
      </c>
      <c r="AY35" s="47">
        <v>696</v>
      </c>
      <c r="AZ35" s="48">
        <v>534.16</v>
      </c>
      <c r="BA35" s="46">
        <f t="shared" si="13"/>
        <v>76.747126436781613</v>
      </c>
    </row>
    <row r="36" spans="1:53" ht="15" x14ac:dyDescent="0.2">
      <c r="A36" s="28">
        <v>27</v>
      </c>
      <c r="B36" s="29" t="s">
        <v>44</v>
      </c>
      <c r="C36" s="30">
        <v>34863</v>
      </c>
      <c r="D36" s="31">
        <v>36815</v>
      </c>
      <c r="E36" s="32">
        <f t="shared" si="0"/>
        <v>105.59905917448297</v>
      </c>
      <c r="F36" s="33">
        <v>38886</v>
      </c>
      <c r="G36" s="34">
        <v>28689</v>
      </c>
      <c r="H36" s="35">
        <f t="shared" si="16"/>
        <v>73.777194877333741</v>
      </c>
      <c r="I36" s="36">
        <v>50000</v>
      </c>
      <c r="J36" s="36">
        <v>34008</v>
      </c>
      <c r="K36" s="37">
        <f t="shared" si="2"/>
        <v>68.016000000000005</v>
      </c>
      <c r="L36" s="38">
        <v>42999.999999999993</v>
      </c>
      <c r="M36" s="36">
        <v>26462.6</v>
      </c>
      <c r="N36" s="35">
        <f t="shared" si="3"/>
        <v>61.540930232558146</v>
      </c>
      <c r="O36" s="39">
        <v>29541</v>
      </c>
      <c r="P36" s="40">
        <v>30962</v>
      </c>
      <c r="Q36" s="35">
        <f t="shared" si="4"/>
        <v>104.81026370129652</v>
      </c>
      <c r="R36" s="41">
        <v>48810</v>
      </c>
      <c r="S36" s="41">
        <v>44278.2</v>
      </c>
      <c r="T36" s="42">
        <f t="shared" si="5"/>
        <v>90.715427166564226</v>
      </c>
      <c r="U36" s="41">
        <v>36000</v>
      </c>
      <c r="V36" s="43">
        <v>36950</v>
      </c>
      <c r="W36" s="42">
        <f t="shared" si="14"/>
        <v>102.63888888888889</v>
      </c>
      <c r="X36" s="41">
        <v>37000</v>
      </c>
      <c r="Y36" s="43">
        <v>36208</v>
      </c>
      <c r="Z36" s="42">
        <f t="shared" si="19"/>
        <v>97.859459459459458</v>
      </c>
      <c r="AA36" s="44">
        <v>40000</v>
      </c>
      <c r="AB36" s="44">
        <v>40692</v>
      </c>
      <c r="AC36" s="42">
        <f t="shared" si="6"/>
        <v>101.73</v>
      </c>
      <c r="AD36" s="45">
        <v>42418</v>
      </c>
      <c r="AE36" s="34">
        <v>41849</v>
      </c>
      <c r="AF36" s="42">
        <f t="shared" si="17"/>
        <v>98.658588335140735</v>
      </c>
      <c r="AG36" s="44">
        <v>49175</v>
      </c>
      <c r="AH36" s="44">
        <v>48839.5</v>
      </c>
      <c r="AI36" s="46">
        <f t="shared" si="18"/>
        <v>99.317742755465176</v>
      </c>
      <c r="AJ36" s="45">
        <v>49370</v>
      </c>
      <c r="AK36" s="44">
        <v>49328.450000000004</v>
      </c>
      <c r="AL36" s="46">
        <f t="shared" si="9"/>
        <v>99.915839578691518</v>
      </c>
      <c r="AM36" s="45">
        <v>48803</v>
      </c>
      <c r="AN36" s="44">
        <v>45347.45</v>
      </c>
      <c r="AO36" s="46">
        <f t="shared" si="10"/>
        <v>92.919390201422033</v>
      </c>
      <c r="AP36" s="45">
        <v>35205</v>
      </c>
      <c r="AQ36" s="44">
        <v>35205</v>
      </c>
      <c r="AR36" s="46">
        <f t="shared" si="11"/>
        <v>100</v>
      </c>
      <c r="AS36" s="46"/>
      <c r="AT36" s="28">
        <v>27</v>
      </c>
      <c r="AU36" s="29" t="s">
        <v>44</v>
      </c>
      <c r="AV36" s="47">
        <v>27943</v>
      </c>
      <c r="AW36" s="48">
        <v>13792.8</v>
      </c>
      <c r="AX36" s="46">
        <f t="shared" si="12"/>
        <v>49.360483842107143</v>
      </c>
      <c r="AY36" s="47">
        <v>4243</v>
      </c>
      <c r="AZ36" s="48">
        <v>4133.7119999999995</v>
      </c>
      <c r="BA36" s="46">
        <f t="shared" si="13"/>
        <v>97.424275276926693</v>
      </c>
    </row>
    <row r="37" spans="1:53" ht="15" x14ac:dyDescent="0.2">
      <c r="A37" s="28">
        <v>28</v>
      </c>
      <c r="B37" s="29" t="s">
        <v>45</v>
      </c>
      <c r="C37" s="30">
        <v>5841</v>
      </c>
      <c r="D37" s="31">
        <v>6096</v>
      </c>
      <c r="E37" s="32">
        <f t="shared" si="0"/>
        <v>104.36569080636878</v>
      </c>
      <c r="F37" s="33">
        <v>6100</v>
      </c>
      <c r="G37" s="34">
        <v>4525</v>
      </c>
      <c r="H37" s="35">
        <f t="shared" si="16"/>
        <v>74.180327868852459</v>
      </c>
      <c r="I37" s="36">
        <v>5000</v>
      </c>
      <c r="J37" s="36">
        <v>5439</v>
      </c>
      <c r="K37" s="37">
        <f t="shared" si="2"/>
        <v>108.78000000000002</v>
      </c>
      <c r="L37" s="38">
        <v>5000</v>
      </c>
      <c r="M37" s="36">
        <v>4073.6</v>
      </c>
      <c r="N37" s="35">
        <f t="shared" si="3"/>
        <v>81.471999999999994</v>
      </c>
      <c r="O37" s="39">
        <v>4700</v>
      </c>
      <c r="P37" s="40">
        <v>5660.5</v>
      </c>
      <c r="Q37" s="35">
        <f t="shared" si="4"/>
        <v>120.43617021276596</v>
      </c>
      <c r="R37" s="41">
        <v>7200</v>
      </c>
      <c r="S37" s="41">
        <v>7174.5</v>
      </c>
      <c r="T37" s="42">
        <f t="shared" si="5"/>
        <v>99.645833333333329</v>
      </c>
      <c r="U37" s="41">
        <v>7900</v>
      </c>
      <c r="V37" s="41">
        <v>7663</v>
      </c>
      <c r="W37" s="42">
        <f t="shared" si="14"/>
        <v>97</v>
      </c>
      <c r="X37" s="41">
        <v>7999.9999999999991</v>
      </c>
      <c r="Y37" s="41">
        <v>6905</v>
      </c>
      <c r="Z37" s="42">
        <f t="shared" si="19"/>
        <v>86.312500000000014</v>
      </c>
      <c r="AA37" s="44">
        <v>7830</v>
      </c>
      <c r="AB37" s="44">
        <v>7014</v>
      </c>
      <c r="AC37" s="42">
        <f t="shared" si="6"/>
        <v>89.578544061302679</v>
      </c>
      <c r="AD37" s="45">
        <v>6475</v>
      </c>
      <c r="AE37" s="34">
        <v>6425</v>
      </c>
      <c r="AF37" s="42">
        <f t="shared" si="17"/>
        <v>99.227799227799224</v>
      </c>
      <c r="AG37" s="44">
        <v>6230</v>
      </c>
      <c r="AH37" s="44">
        <v>5855</v>
      </c>
      <c r="AI37" s="46">
        <f t="shared" si="18"/>
        <v>93.980738362760832</v>
      </c>
      <c r="AJ37" s="45">
        <v>7630</v>
      </c>
      <c r="AK37" s="44">
        <v>7620</v>
      </c>
      <c r="AL37" s="46">
        <f t="shared" si="9"/>
        <v>99.868938401048496</v>
      </c>
      <c r="AM37" s="45">
        <v>6708</v>
      </c>
      <c r="AN37" s="44">
        <v>6967.5000000000009</v>
      </c>
      <c r="AO37" s="46">
        <f t="shared" si="10"/>
        <v>103.86851520572453</v>
      </c>
      <c r="AP37" s="45">
        <v>3066</v>
      </c>
      <c r="AQ37" s="44">
        <v>3065.8999999999996</v>
      </c>
      <c r="AR37" s="46">
        <f t="shared" si="11"/>
        <v>99.996738421395946</v>
      </c>
      <c r="AS37" s="46"/>
      <c r="AT37" s="28">
        <v>28</v>
      </c>
      <c r="AU37" s="29" t="s">
        <v>45</v>
      </c>
      <c r="AV37" s="47">
        <v>5709</v>
      </c>
      <c r="AW37" s="48">
        <v>3211.8</v>
      </c>
      <c r="AX37" s="46">
        <f t="shared" si="12"/>
        <v>56.258539148712558</v>
      </c>
      <c r="AY37" s="47">
        <v>510</v>
      </c>
      <c r="AZ37" s="48">
        <v>496.82799999999997</v>
      </c>
      <c r="BA37" s="46">
        <f t="shared" si="13"/>
        <v>97.417254901960774</v>
      </c>
    </row>
    <row r="38" spans="1:53" ht="15" x14ac:dyDescent="0.2">
      <c r="A38" s="28">
        <v>29</v>
      </c>
      <c r="B38" s="29" t="s">
        <v>46</v>
      </c>
      <c r="C38" s="30">
        <v>1310</v>
      </c>
      <c r="D38" s="31">
        <v>640</v>
      </c>
      <c r="E38" s="32">
        <f>(D38/C38)*100</f>
        <v>48.854961832061065</v>
      </c>
      <c r="F38" s="33">
        <v>1619</v>
      </c>
      <c r="G38" s="34">
        <v>1004</v>
      </c>
      <c r="H38" s="35">
        <f>(G38/F38)*100</f>
        <v>62.013588634959845</v>
      </c>
      <c r="I38" s="36">
        <v>1500</v>
      </c>
      <c r="J38" s="36">
        <v>815</v>
      </c>
      <c r="K38" s="37">
        <f>(J38/I38)*100</f>
        <v>54.333333333333336</v>
      </c>
      <c r="L38" s="38">
        <v>1200</v>
      </c>
      <c r="M38" s="36">
        <v>632</v>
      </c>
      <c r="N38" s="35">
        <f>(M38/L38)*100</f>
        <v>52.666666666666664</v>
      </c>
      <c r="O38" s="39">
        <v>1750</v>
      </c>
      <c r="P38" s="40">
        <v>1399</v>
      </c>
      <c r="Q38" s="35">
        <f>(P38/O38)*100</f>
        <v>79.942857142857136</v>
      </c>
      <c r="R38" s="41">
        <v>2000</v>
      </c>
      <c r="S38" s="41">
        <v>1548</v>
      </c>
      <c r="T38" s="42">
        <f>(S38/R38)*100</f>
        <v>77.400000000000006</v>
      </c>
      <c r="U38" s="41">
        <v>1600</v>
      </c>
      <c r="V38" s="41">
        <v>1407</v>
      </c>
      <c r="W38" s="42">
        <f>(V38/U38)*100</f>
        <v>87.9375</v>
      </c>
      <c r="X38" s="41">
        <v>1500</v>
      </c>
      <c r="Y38" s="41">
        <v>926</v>
      </c>
      <c r="Z38" s="42">
        <f>(Y38/X38)*100</f>
        <v>61.733333333333327</v>
      </c>
      <c r="AA38" s="44">
        <v>1500</v>
      </c>
      <c r="AB38" s="44">
        <v>1399</v>
      </c>
      <c r="AC38" s="42">
        <f t="shared" si="6"/>
        <v>93.266666666666666</v>
      </c>
      <c r="AD38" s="45">
        <v>998</v>
      </c>
      <c r="AE38" s="34">
        <v>1020</v>
      </c>
      <c r="AF38" s="42">
        <f t="shared" si="17"/>
        <v>102.20440881763525</v>
      </c>
      <c r="AG38" s="44">
        <v>1608</v>
      </c>
      <c r="AH38" s="44">
        <v>1571</v>
      </c>
      <c r="AI38" s="46">
        <f t="shared" si="18"/>
        <v>97.699004975124382</v>
      </c>
      <c r="AJ38" s="45">
        <v>1730</v>
      </c>
      <c r="AK38" s="44">
        <v>1700</v>
      </c>
      <c r="AL38" s="46">
        <f t="shared" si="9"/>
        <v>98.265895953757223</v>
      </c>
      <c r="AM38" s="45">
        <v>1180</v>
      </c>
      <c r="AN38" s="44">
        <v>1392</v>
      </c>
      <c r="AO38" s="46">
        <f t="shared" si="10"/>
        <v>117.96610169491527</v>
      </c>
      <c r="AP38" s="45">
        <v>706</v>
      </c>
      <c r="AQ38" s="44">
        <v>644</v>
      </c>
      <c r="AR38" s="46">
        <f t="shared" si="11"/>
        <v>91.218130311614729</v>
      </c>
      <c r="AS38" s="46"/>
      <c r="AT38" s="28">
        <v>29</v>
      </c>
      <c r="AU38" s="29" t="s">
        <v>46</v>
      </c>
      <c r="AV38" s="47">
        <v>1258</v>
      </c>
      <c r="AW38" s="48">
        <v>1053</v>
      </c>
      <c r="AX38" s="46">
        <f t="shared" si="12"/>
        <v>83.704292527821949</v>
      </c>
      <c r="AY38" s="47">
        <v>6</v>
      </c>
      <c r="AZ38" s="48">
        <v>0</v>
      </c>
      <c r="BA38" s="55" t="s">
        <v>28</v>
      </c>
    </row>
    <row r="39" spans="1:53" ht="15" x14ac:dyDescent="0.2">
      <c r="A39" s="28">
        <v>30</v>
      </c>
      <c r="B39" s="29" t="s">
        <v>47</v>
      </c>
      <c r="C39" s="30">
        <v>3722</v>
      </c>
      <c r="D39" s="31">
        <v>3600</v>
      </c>
      <c r="E39" s="32">
        <f>(D39/C39)*100</f>
        <v>96.722192369693715</v>
      </c>
      <c r="F39" s="33">
        <v>3200</v>
      </c>
      <c r="G39" s="34">
        <v>1999</v>
      </c>
      <c r="H39" s="35">
        <f>(G39/F39)*100</f>
        <v>62.468749999999993</v>
      </c>
      <c r="I39" s="36">
        <v>6000</v>
      </c>
      <c r="J39" s="36">
        <v>993</v>
      </c>
      <c r="K39" s="37">
        <f>(J39/I39)*100</f>
        <v>16.55</v>
      </c>
      <c r="L39" s="38">
        <v>3000</v>
      </c>
      <c r="M39" s="36">
        <v>1239.2</v>
      </c>
      <c r="N39" s="35">
        <f>(M39/L39)*100</f>
        <v>41.306666666666672</v>
      </c>
      <c r="O39" s="39">
        <v>2300</v>
      </c>
      <c r="P39" s="40">
        <v>1908</v>
      </c>
      <c r="Q39" s="35">
        <f>(P39/O39)*100</f>
        <v>82.956521739130437</v>
      </c>
      <c r="R39" s="41">
        <v>3500</v>
      </c>
      <c r="S39" s="41">
        <v>2063.5</v>
      </c>
      <c r="T39" s="42">
        <f>(S39/R39)*100</f>
        <v>58.957142857142856</v>
      </c>
      <c r="U39" s="41">
        <v>2100</v>
      </c>
      <c r="V39" s="41">
        <v>2020</v>
      </c>
      <c r="W39" s="42">
        <f>(V39/U39)*100</f>
        <v>96.19047619047619</v>
      </c>
      <c r="X39" s="41">
        <v>2100</v>
      </c>
      <c r="Y39" s="41">
        <v>1991</v>
      </c>
      <c r="Z39" s="42">
        <f>(Y39/X39)*100</f>
        <v>94.80952380952381</v>
      </c>
      <c r="AA39" s="44">
        <v>2500</v>
      </c>
      <c r="AB39" s="44">
        <v>2496</v>
      </c>
      <c r="AC39" s="42">
        <f t="shared" si="6"/>
        <v>99.839999999999989</v>
      </c>
      <c r="AD39" s="45">
        <v>2040</v>
      </c>
      <c r="AE39" s="34">
        <v>2040</v>
      </c>
      <c r="AF39" s="42">
        <f t="shared" si="17"/>
        <v>100</v>
      </c>
      <c r="AG39" s="44">
        <v>2794</v>
      </c>
      <c r="AH39" s="44">
        <v>2701</v>
      </c>
      <c r="AI39" s="46">
        <f t="shared" si="18"/>
        <v>96.67143879742305</v>
      </c>
      <c r="AJ39" s="45">
        <v>2460</v>
      </c>
      <c r="AK39" s="44">
        <v>2451</v>
      </c>
      <c r="AL39" s="46">
        <f t="shared" si="9"/>
        <v>99.634146341463421</v>
      </c>
      <c r="AM39" s="45">
        <v>2401</v>
      </c>
      <c r="AN39" s="44">
        <v>2259.5</v>
      </c>
      <c r="AO39" s="46">
        <f t="shared" si="10"/>
        <v>94.106622240733032</v>
      </c>
      <c r="AP39" s="45">
        <v>1759</v>
      </c>
      <c r="AQ39" s="44">
        <v>1653</v>
      </c>
      <c r="AR39" s="46">
        <f t="shared" si="11"/>
        <v>93.973848777714608</v>
      </c>
      <c r="AS39" s="46"/>
      <c r="AT39" s="28">
        <v>30</v>
      </c>
      <c r="AU39" s="29" t="s">
        <v>47</v>
      </c>
      <c r="AV39" s="47">
        <v>2079</v>
      </c>
      <c r="AW39" s="48">
        <v>1622.8</v>
      </c>
      <c r="AX39" s="46">
        <f t="shared" si="12"/>
        <v>78.056758056758056</v>
      </c>
      <c r="AY39" s="47">
        <v>1314</v>
      </c>
      <c r="AZ39" s="48">
        <v>1273.8</v>
      </c>
      <c r="BA39" s="46">
        <f>(AZ39/AY39)*100</f>
        <v>96.94063926940639</v>
      </c>
    </row>
    <row r="40" spans="1:53" ht="15" x14ac:dyDescent="0.2">
      <c r="A40" s="28">
        <v>31</v>
      </c>
      <c r="B40" s="29" t="s">
        <v>48</v>
      </c>
      <c r="C40" s="30">
        <v>13</v>
      </c>
      <c r="D40" s="50">
        <v>173</v>
      </c>
      <c r="E40" s="32">
        <f t="shared" si="0"/>
        <v>1330.7692307692309</v>
      </c>
      <c r="F40" s="33">
        <v>217</v>
      </c>
      <c r="G40" s="51">
        <v>262</v>
      </c>
      <c r="H40" s="35">
        <f t="shared" si="16"/>
        <v>120.7373271889401</v>
      </c>
      <c r="I40" s="36">
        <v>500</v>
      </c>
      <c r="J40" s="36">
        <v>150</v>
      </c>
      <c r="K40" s="37">
        <f t="shared" si="2"/>
        <v>30</v>
      </c>
      <c r="L40" s="38">
        <v>500</v>
      </c>
      <c r="M40" s="36">
        <v>50</v>
      </c>
      <c r="N40" s="35">
        <f t="shared" si="3"/>
        <v>10</v>
      </c>
      <c r="O40" s="39">
        <v>180</v>
      </c>
      <c r="P40" s="40">
        <v>195</v>
      </c>
      <c r="Q40" s="35">
        <f t="shared" si="4"/>
        <v>108.33333333333333</v>
      </c>
      <c r="R40" s="41">
        <v>500</v>
      </c>
      <c r="S40" s="41">
        <v>142</v>
      </c>
      <c r="T40" s="42">
        <f t="shared" si="5"/>
        <v>28.4</v>
      </c>
      <c r="U40" s="43">
        <v>350</v>
      </c>
      <c r="V40" s="43">
        <v>203</v>
      </c>
      <c r="W40" s="42">
        <f t="shared" si="14"/>
        <v>57.999999999999993</v>
      </c>
      <c r="X40" s="43">
        <v>349.99999999999994</v>
      </c>
      <c r="Y40" s="43">
        <v>146</v>
      </c>
      <c r="Z40" s="42">
        <f t="shared" si="19"/>
        <v>41.714285714285722</v>
      </c>
      <c r="AA40" s="44">
        <v>500</v>
      </c>
      <c r="AB40" s="44">
        <v>300</v>
      </c>
      <c r="AC40" s="42">
        <f t="shared" si="6"/>
        <v>60</v>
      </c>
      <c r="AD40" s="45">
        <v>225</v>
      </c>
      <c r="AE40" s="34">
        <v>217</v>
      </c>
      <c r="AF40" s="42">
        <f t="shared" si="17"/>
        <v>96.444444444444443</v>
      </c>
      <c r="AG40" s="44">
        <v>287</v>
      </c>
      <c r="AH40" s="44">
        <v>275.75</v>
      </c>
      <c r="AI40" s="46">
        <f t="shared" si="18"/>
        <v>96.080139372822302</v>
      </c>
      <c r="AJ40" s="45">
        <v>295</v>
      </c>
      <c r="AK40" s="44">
        <v>290.5</v>
      </c>
      <c r="AL40" s="46">
        <f t="shared" si="9"/>
        <v>98.474576271186436</v>
      </c>
      <c r="AM40" s="45">
        <v>323.00000000000006</v>
      </c>
      <c r="AN40" s="44">
        <v>269.39999999999998</v>
      </c>
      <c r="AO40" s="46">
        <f t="shared" si="10"/>
        <v>83.405572755417936</v>
      </c>
      <c r="AP40" s="45">
        <v>308</v>
      </c>
      <c r="AQ40" s="44">
        <v>302.15000000000003</v>
      </c>
      <c r="AR40" s="46">
        <f t="shared" si="11"/>
        <v>98.100649350649363</v>
      </c>
      <c r="AS40" s="46"/>
      <c r="AT40" s="28">
        <v>31</v>
      </c>
      <c r="AU40" s="29" t="s">
        <v>48</v>
      </c>
      <c r="AV40" s="47">
        <v>313</v>
      </c>
      <c r="AW40" s="48">
        <v>216.3</v>
      </c>
      <c r="AX40" s="46">
        <f t="shared" si="12"/>
        <v>69.105431309904148</v>
      </c>
      <c r="AY40" s="47">
        <v>84</v>
      </c>
      <c r="AZ40" s="48">
        <v>60.1</v>
      </c>
      <c r="BA40" s="46">
        <f>(AZ40/AY40)*100</f>
        <v>71.547619047619051</v>
      </c>
    </row>
    <row r="41" spans="1:53" ht="15" x14ac:dyDescent="0.2">
      <c r="A41" s="28">
        <v>32</v>
      </c>
      <c r="B41" s="29" t="s">
        <v>49</v>
      </c>
      <c r="C41" s="30">
        <v>185</v>
      </c>
      <c r="D41" s="50">
        <v>92</v>
      </c>
      <c r="E41" s="32">
        <f t="shared" si="0"/>
        <v>49.729729729729733</v>
      </c>
      <c r="F41" s="33">
        <v>175</v>
      </c>
      <c r="G41" s="51">
        <v>143</v>
      </c>
      <c r="H41" s="35">
        <f t="shared" si="16"/>
        <v>81.714285714285722</v>
      </c>
      <c r="I41" s="36">
        <v>500</v>
      </c>
      <c r="J41" s="36">
        <v>54</v>
      </c>
      <c r="K41" s="37">
        <f t="shared" si="2"/>
        <v>10.8</v>
      </c>
      <c r="L41" s="38">
        <v>500</v>
      </c>
      <c r="M41" s="36">
        <v>9</v>
      </c>
      <c r="N41" s="35">
        <f t="shared" si="3"/>
        <v>1.7999999999999998</v>
      </c>
      <c r="O41" s="39">
        <v>150</v>
      </c>
      <c r="P41" s="40">
        <v>78.449999999999989</v>
      </c>
      <c r="Q41" s="35">
        <f t="shared" si="4"/>
        <v>52.29999999999999</v>
      </c>
      <c r="R41" s="41">
        <v>500</v>
      </c>
      <c r="S41" s="41">
        <v>116.45</v>
      </c>
      <c r="T41" s="42">
        <f t="shared" si="5"/>
        <v>23.29</v>
      </c>
      <c r="U41" s="43">
        <v>350</v>
      </c>
      <c r="V41" s="43">
        <v>109</v>
      </c>
      <c r="W41" s="42">
        <f t="shared" si="14"/>
        <v>31.142857142857146</v>
      </c>
      <c r="X41" s="43">
        <v>200</v>
      </c>
      <c r="Y41" s="43">
        <v>135</v>
      </c>
      <c r="Z41" s="42">
        <f t="shared" si="19"/>
        <v>67.5</v>
      </c>
      <c r="AA41" s="44">
        <v>200</v>
      </c>
      <c r="AB41" s="44">
        <v>120</v>
      </c>
      <c r="AC41" s="42">
        <f t="shared" si="6"/>
        <v>60</v>
      </c>
      <c r="AD41" s="45">
        <v>133</v>
      </c>
      <c r="AE41" s="34">
        <v>116</v>
      </c>
      <c r="AF41" s="42">
        <f t="shared" si="17"/>
        <v>87.218045112781951</v>
      </c>
      <c r="AG41" s="44">
        <v>124</v>
      </c>
      <c r="AH41" s="44">
        <v>132</v>
      </c>
      <c r="AI41" s="46">
        <f t="shared" si="18"/>
        <v>106.45161290322579</v>
      </c>
      <c r="AJ41" s="45">
        <v>140</v>
      </c>
      <c r="AK41" s="44">
        <v>138.5</v>
      </c>
      <c r="AL41" s="46">
        <f t="shared" si="9"/>
        <v>98.928571428571431</v>
      </c>
      <c r="AM41" s="45">
        <v>141</v>
      </c>
      <c r="AN41" s="44">
        <v>122</v>
      </c>
      <c r="AO41" s="46">
        <f t="shared" si="10"/>
        <v>86.524822695035468</v>
      </c>
      <c r="AP41" s="45">
        <v>150</v>
      </c>
      <c r="AQ41" s="44">
        <v>123</v>
      </c>
      <c r="AR41" s="46">
        <f t="shared" si="11"/>
        <v>82</v>
      </c>
      <c r="AS41" s="46"/>
      <c r="AT41" s="28">
        <v>32</v>
      </c>
      <c r="AU41" s="29" t="s">
        <v>49</v>
      </c>
      <c r="AV41" s="47">
        <v>68</v>
      </c>
      <c r="AW41" s="48">
        <v>67</v>
      </c>
      <c r="AX41" s="46">
        <f t="shared" si="12"/>
        <v>98.529411764705884</v>
      </c>
      <c r="AY41" s="47">
        <v>51</v>
      </c>
      <c r="AZ41" s="48">
        <v>46.3</v>
      </c>
      <c r="BA41" s="46">
        <f>(AZ41/AY41)*100</f>
        <v>90.784313725490193</v>
      </c>
    </row>
    <row r="42" spans="1:53" ht="15" x14ac:dyDescent="0.2">
      <c r="A42" s="28">
        <v>33</v>
      </c>
      <c r="B42" s="29" t="s">
        <v>50</v>
      </c>
      <c r="C42" s="30"/>
      <c r="D42" s="50"/>
      <c r="E42" s="32"/>
      <c r="F42" s="33"/>
      <c r="G42" s="51"/>
      <c r="H42" s="35"/>
      <c r="I42" s="36">
        <v>2000</v>
      </c>
      <c r="J42" s="36">
        <v>2032</v>
      </c>
      <c r="K42" s="37">
        <f>(J42/I42)*100</f>
        <v>101.6</v>
      </c>
      <c r="L42" s="38">
        <v>2500</v>
      </c>
      <c r="M42" s="36">
        <v>102.95</v>
      </c>
      <c r="N42" s="35">
        <f>(M42/L42)*100</f>
        <v>4.1180000000000003</v>
      </c>
      <c r="O42" s="39">
        <v>1800</v>
      </c>
      <c r="P42" s="40">
        <v>2041.4499999999998</v>
      </c>
      <c r="Q42" s="35">
        <f>(P42/O42)*100</f>
        <v>113.41388888888888</v>
      </c>
      <c r="R42" s="41">
        <v>500</v>
      </c>
      <c r="S42" s="41">
        <v>259.89999999999998</v>
      </c>
      <c r="T42" s="42">
        <f>(S42/R42)*100</f>
        <v>51.97999999999999</v>
      </c>
      <c r="U42" s="43">
        <v>350</v>
      </c>
      <c r="V42" s="43">
        <v>359</v>
      </c>
      <c r="W42" s="42">
        <f>(V42/U42)*100</f>
        <v>102.57142857142858</v>
      </c>
      <c r="X42" s="43">
        <v>400</v>
      </c>
      <c r="Y42" s="43">
        <v>155.5</v>
      </c>
      <c r="Z42" s="42">
        <f>(Y42/X42)*100</f>
        <v>38.875</v>
      </c>
      <c r="AA42" s="44">
        <v>400</v>
      </c>
      <c r="AB42" s="44">
        <v>214</v>
      </c>
      <c r="AC42" s="42">
        <f t="shared" si="6"/>
        <v>53.5</v>
      </c>
      <c r="AD42" s="45">
        <v>130</v>
      </c>
      <c r="AE42" s="34">
        <v>132</v>
      </c>
      <c r="AF42" s="42">
        <f t="shared" si="17"/>
        <v>101.53846153846153</v>
      </c>
      <c r="AG42" s="44">
        <v>159</v>
      </c>
      <c r="AH42" s="44">
        <v>143.75</v>
      </c>
      <c r="AI42" s="46">
        <f t="shared" si="18"/>
        <v>90.408805031446533</v>
      </c>
      <c r="AJ42" s="45">
        <v>150</v>
      </c>
      <c r="AK42" s="44">
        <v>147.75</v>
      </c>
      <c r="AL42" s="46">
        <f t="shared" si="9"/>
        <v>98.5</v>
      </c>
      <c r="AM42" s="45">
        <v>131.00000000000003</v>
      </c>
      <c r="AN42" s="44">
        <v>133.19999999999999</v>
      </c>
      <c r="AO42" s="46">
        <f t="shared" si="10"/>
        <v>101.67938931297707</v>
      </c>
      <c r="AP42" s="45">
        <v>88</v>
      </c>
      <c r="AQ42" s="44">
        <v>88</v>
      </c>
      <c r="AR42" s="46">
        <f t="shared" si="11"/>
        <v>100</v>
      </c>
      <c r="AS42" s="46"/>
      <c r="AT42" s="28">
        <v>33</v>
      </c>
      <c r="AU42" s="29" t="s">
        <v>50</v>
      </c>
      <c r="AV42" s="47">
        <v>108</v>
      </c>
      <c r="AW42" s="48">
        <v>95.1</v>
      </c>
      <c r="AX42" s="46">
        <f t="shared" si="12"/>
        <v>88.055555555555557</v>
      </c>
      <c r="AY42" s="47">
        <v>44</v>
      </c>
      <c r="AZ42" s="48">
        <v>39.9</v>
      </c>
      <c r="BA42" s="46">
        <f>(AZ42/AY42)*100</f>
        <v>90.681818181818173</v>
      </c>
    </row>
    <row r="43" spans="1:53" ht="15" x14ac:dyDescent="0.2">
      <c r="A43" s="28">
        <v>34</v>
      </c>
      <c r="B43" s="29" t="s">
        <v>51</v>
      </c>
      <c r="C43" s="30"/>
      <c r="D43" s="50"/>
      <c r="E43" s="32"/>
      <c r="F43" s="33"/>
      <c r="G43" s="51"/>
      <c r="H43" s="35"/>
      <c r="I43" s="36"/>
      <c r="J43" s="36"/>
      <c r="K43" s="37"/>
      <c r="L43" s="38"/>
      <c r="M43" s="36"/>
      <c r="N43" s="35"/>
      <c r="O43" s="39"/>
      <c r="P43" s="40"/>
      <c r="Q43" s="35"/>
      <c r="R43" s="41"/>
      <c r="S43" s="41"/>
      <c r="T43" s="42"/>
      <c r="U43" s="43"/>
      <c r="V43" s="43"/>
      <c r="W43" s="42"/>
      <c r="X43" s="43"/>
      <c r="Y43" s="43"/>
      <c r="Z43" s="42"/>
      <c r="AA43" s="44"/>
      <c r="AB43" s="44"/>
      <c r="AC43" s="42"/>
      <c r="AD43" s="45"/>
      <c r="AE43" s="34"/>
      <c r="AF43" s="42"/>
      <c r="AG43" s="44"/>
      <c r="AH43" s="44"/>
      <c r="AI43" s="46"/>
      <c r="AJ43" s="45"/>
      <c r="AK43" s="44"/>
      <c r="AL43" s="46"/>
      <c r="AM43" s="61" t="s">
        <v>28</v>
      </c>
      <c r="AN43" s="61" t="s">
        <v>28</v>
      </c>
      <c r="AO43" s="54" t="s">
        <v>28</v>
      </c>
      <c r="AR43" s="62" t="s">
        <v>28</v>
      </c>
      <c r="AS43" s="46"/>
      <c r="AT43" s="28">
        <v>34</v>
      </c>
      <c r="AU43" s="29" t="s">
        <v>51</v>
      </c>
      <c r="AV43" s="63" t="s">
        <v>28</v>
      </c>
      <c r="AW43" s="61" t="s">
        <v>28</v>
      </c>
      <c r="AX43" s="62" t="s">
        <v>28</v>
      </c>
      <c r="AY43" s="63" t="s">
        <v>28</v>
      </c>
      <c r="AZ43" s="61" t="s">
        <v>28</v>
      </c>
      <c r="BA43" s="61" t="s">
        <v>28</v>
      </c>
    </row>
    <row r="44" spans="1:53" ht="15" x14ac:dyDescent="0.2">
      <c r="A44" s="28">
        <v>35</v>
      </c>
      <c r="B44" s="29" t="s">
        <v>52</v>
      </c>
      <c r="C44" s="30">
        <v>1342</v>
      </c>
      <c r="D44" s="50">
        <v>1675</v>
      </c>
      <c r="E44" s="32">
        <f>(D44/C44)*100</f>
        <v>124.81371087928466</v>
      </c>
      <c r="F44" s="33">
        <v>1198</v>
      </c>
      <c r="G44" s="51">
        <v>2074</v>
      </c>
      <c r="H44" s="35">
        <f>(G44/F44)*100</f>
        <v>173.12186978297163</v>
      </c>
      <c r="I44" s="36">
        <v>500</v>
      </c>
      <c r="J44" s="36">
        <v>214</v>
      </c>
      <c r="K44" s="37">
        <f>(J44/I44)*100</f>
        <v>42.8</v>
      </c>
      <c r="L44" s="38">
        <v>500</v>
      </c>
      <c r="M44" s="36">
        <v>1237.25</v>
      </c>
      <c r="N44" s="35">
        <f>(M44/L44)*100</f>
        <v>247.45</v>
      </c>
      <c r="O44" s="39">
        <v>350</v>
      </c>
      <c r="P44" s="40">
        <v>286.64999999999998</v>
      </c>
      <c r="Q44" s="35">
        <f>(P44/O44)*100</f>
        <v>81.899999999999991</v>
      </c>
      <c r="R44" s="41">
        <v>3500</v>
      </c>
      <c r="S44" s="41">
        <v>2901.55</v>
      </c>
      <c r="T44" s="42">
        <f t="shared" si="5"/>
        <v>82.901428571428582</v>
      </c>
      <c r="U44" s="43">
        <v>3000</v>
      </c>
      <c r="V44" s="43">
        <v>2644</v>
      </c>
      <c r="W44" s="42">
        <f>(V44/U44)*100</f>
        <v>88.133333333333326</v>
      </c>
      <c r="X44" s="43">
        <v>2700</v>
      </c>
      <c r="Y44" s="43">
        <v>2156</v>
      </c>
      <c r="Z44" s="42">
        <f>(Y44/X44)*100</f>
        <v>79.851851851851848</v>
      </c>
      <c r="AA44" s="44">
        <v>2700</v>
      </c>
      <c r="AB44" s="44">
        <v>2291</v>
      </c>
      <c r="AC44" s="42">
        <f t="shared" si="6"/>
        <v>84.851851851851862</v>
      </c>
      <c r="AD44" s="45">
        <v>3487</v>
      </c>
      <c r="AE44" s="34">
        <v>1736</v>
      </c>
      <c r="AF44" s="42">
        <f t="shared" si="17"/>
        <v>49.784915400057358</v>
      </c>
      <c r="AG44" s="44">
        <v>2225</v>
      </c>
      <c r="AH44" s="44">
        <v>2198</v>
      </c>
      <c r="AI44" s="46">
        <f t="shared" si="18"/>
        <v>98.786516853932582</v>
      </c>
      <c r="AJ44" s="45">
        <v>2698</v>
      </c>
      <c r="AK44" s="44">
        <v>2674.75</v>
      </c>
      <c r="AL44" s="46">
        <f t="shared" si="9"/>
        <v>99.138250555967389</v>
      </c>
      <c r="AM44" s="45">
        <v>2022.9999999999998</v>
      </c>
      <c r="AN44" s="44">
        <v>2418.8000000000002</v>
      </c>
      <c r="AO44" s="46">
        <f t="shared" si="10"/>
        <v>119.56500247157689</v>
      </c>
      <c r="AP44" s="45">
        <v>1318</v>
      </c>
      <c r="AQ44" s="44">
        <v>1295</v>
      </c>
      <c r="AR44" s="46">
        <f>(AQ44/AP44)*100</f>
        <v>98.254931714719277</v>
      </c>
      <c r="AS44" s="46"/>
      <c r="AT44" s="28">
        <v>35</v>
      </c>
      <c r="AU44" s="29" t="s">
        <v>52</v>
      </c>
      <c r="AV44" s="47">
        <v>1645</v>
      </c>
      <c r="AW44" s="48">
        <v>1032.6999999999998</v>
      </c>
      <c r="AX44" s="46">
        <f t="shared" si="12"/>
        <v>62.77811550151975</v>
      </c>
      <c r="AY44" s="47">
        <v>538</v>
      </c>
      <c r="AZ44" s="48">
        <v>525.15</v>
      </c>
      <c r="BA44" s="46">
        <f>(AZ44/AY44)*100</f>
        <v>97.61152416356876</v>
      </c>
    </row>
    <row r="45" spans="1:53" ht="15" x14ac:dyDescent="0.2">
      <c r="A45" s="28">
        <v>36</v>
      </c>
      <c r="B45" s="64" t="s">
        <v>53</v>
      </c>
      <c r="C45" s="30"/>
      <c r="D45" s="50"/>
      <c r="E45" s="32"/>
      <c r="F45" s="30"/>
      <c r="G45" s="51"/>
      <c r="H45" s="37"/>
      <c r="I45" s="36"/>
      <c r="J45" s="36"/>
      <c r="K45" s="37"/>
      <c r="L45" s="38"/>
      <c r="M45" s="36"/>
      <c r="N45" s="35"/>
      <c r="O45" s="39"/>
      <c r="P45" s="40"/>
      <c r="Q45" s="37"/>
      <c r="R45" s="41"/>
      <c r="S45" s="41"/>
      <c r="T45" s="42"/>
      <c r="U45" s="43"/>
      <c r="V45" s="43"/>
      <c r="W45" s="42"/>
      <c r="X45" s="43"/>
      <c r="Y45" s="43"/>
      <c r="Z45" s="46"/>
      <c r="AA45" s="44"/>
      <c r="AB45" s="44"/>
      <c r="AC45" s="42"/>
      <c r="AD45" s="45"/>
      <c r="AE45" s="34"/>
      <c r="AF45" s="42"/>
      <c r="AG45" s="44"/>
      <c r="AH45" s="44"/>
      <c r="AI45" s="46"/>
      <c r="AJ45" s="45"/>
      <c r="AK45" s="44"/>
      <c r="AL45" s="46"/>
      <c r="AM45" s="63" t="s">
        <v>28</v>
      </c>
      <c r="AN45" s="61" t="s">
        <v>28</v>
      </c>
      <c r="AO45" s="55" t="s">
        <v>28</v>
      </c>
      <c r="AP45" s="65"/>
      <c r="AR45" s="62" t="s">
        <v>28</v>
      </c>
      <c r="AS45" s="46"/>
      <c r="AT45" s="28">
        <v>36</v>
      </c>
      <c r="AU45" s="64" t="s">
        <v>53</v>
      </c>
      <c r="AV45" s="63" t="s">
        <v>28</v>
      </c>
      <c r="AW45" s="61" t="s">
        <v>28</v>
      </c>
      <c r="AX45" s="62" t="s">
        <v>28</v>
      </c>
      <c r="AY45" s="63" t="s">
        <v>28</v>
      </c>
      <c r="AZ45" s="61" t="s">
        <v>28</v>
      </c>
      <c r="BA45" s="61" t="s">
        <v>28</v>
      </c>
    </row>
    <row r="46" spans="1:53" ht="15" x14ac:dyDescent="0.2">
      <c r="A46" s="28">
        <v>37</v>
      </c>
      <c r="B46" s="64" t="s">
        <v>54</v>
      </c>
      <c r="C46" s="30"/>
      <c r="D46" s="50"/>
      <c r="E46" s="32"/>
      <c r="F46" s="30"/>
      <c r="G46" s="51"/>
      <c r="H46" s="37"/>
      <c r="I46" s="36"/>
      <c r="J46" s="36"/>
      <c r="K46" s="37"/>
      <c r="L46" s="38"/>
      <c r="M46" s="36"/>
      <c r="N46" s="35"/>
      <c r="O46" s="39"/>
      <c r="P46" s="40"/>
      <c r="Q46" s="37"/>
      <c r="R46" s="41"/>
      <c r="S46" s="41"/>
      <c r="T46" s="42"/>
      <c r="U46" s="43"/>
      <c r="V46" s="43"/>
      <c r="W46" s="42"/>
      <c r="X46" s="43"/>
      <c r="Y46" s="43"/>
      <c r="Z46" s="46"/>
      <c r="AA46" s="44"/>
      <c r="AB46" s="44"/>
      <c r="AC46" s="42"/>
      <c r="AD46" s="45"/>
      <c r="AE46" s="34"/>
      <c r="AF46" s="42"/>
      <c r="AG46" s="44"/>
      <c r="AH46" s="44"/>
      <c r="AI46" s="46"/>
      <c r="AJ46" s="45"/>
      <c r="AK46" s="44"/>
      <c r="AL46" s="46"/>
      <c r="AM46" s="63" t="s">
        <v>28</v>
      </c>
      <c r="AN46" s="61" t="s">
        <v>28</v>
      </c>
      <c r="AO46" s="55" t="s">
        <v>28</v>
      </c>
      <c r="AP46" s="65"/>
      <c r="AR46" s="62" t="s">
        <v>28</v>
      </c>
      <c r="AS46" s="46"/>
      <c r="AT46" s="28">
        <v>37</v>
      </c>
      <c r="AU46" s="64" t="s">
        <v>54</v>
      </c>
      <c r="AV46" s="63" t="s">
        <v>28</v>
      </c>
      <c r="AW46" s="61" t="s">
        <v>28</v>
      </c>
      <c r="AX46" s="62" t="s">
        <v>28</v>
      </c>
      <c r="AY46" s="63" t="s">
        <v>28</v>
      </c>
      <c r="AZ46" s="61" t="s">
        <v>28</v>
      </c>
      <c r="BA46" s="61" t="s">
        <v>28</v>
      </c>
    </row>
    <row r="47" spans="1:53" ht="15" x14ac:dyDescent="0.2">
      <c r="A47" s="28">
        <v>38</v>
      </c>
      <c r="B47" s="64" t="s">
        <v>55</v>
      </c>
      <c r="C47" s="30"/>
      <c r="D47" s="50"/>
      <c r="E47" s="32"/>
      <c r="F47" s="30"/>
      <c r="G47" s="51"/>
      <c r="H47" s="37"/>
      <c r="I47" s="36"/>
      <c r="J47" s="36"/>
      <c r="K47" s="37"/>
      <c r="L47" s="38"/>
      <c r="M47" s="36"/>
      <c r="N47" s="35"/>
      <c r="O47" s="39"/>
      <c r="P47" s="40"/>
      <c r="Q47" s="37"/>
      <c r="R47" s="41"/>
      <c r="S47" s="41"/>
      <c r="T47" s="42"/>
      <c r="U47" s="43"/>
      <c r="V47" s="43"/>
      <c r="W47" s="42"/>
      <c r="X47" s="43"/>
      <c r="Y47" s="43"/>
      <c r="Z47" s="46"/>
      <c r="AA47" s="44"/>
      <c r="AB47" s="44"/>
      <c r="AC47" s="42"/>
      <c r="AD47" s="45"/>
      <c r="AE47" s="34"/>
      <c r="AF47" s="42"/>
      <c r="AG47" s="44"/>
      <c r="AH47" s="44"/>
      <c r="AI47" s="46"/>
      <c r="AJ47" s="45"/>
      <c r="AK47" s="44"/>
      <c r="AL47" s="46"/>
      <c r="AM47" s="63" t="s">
        <v>28</v>
      </c>
      <c r="AN47" s="61" t="s">
        <v>28</v>
      </c>
      <c r="AO47" s="55" t="s">
        <v>28</v>
      </c>
      <c r="AP47" s="65"/>
      <c r="AR47" s="62" t="s">
        <v>28</v>
      </c>
      <c r="AS47" s="46"/>
      <c r="AT47" s="28">
        <v>38</v>
      </c>
      <c r="AU47" s="64" t="s">
        <v>55</v>
      </c>
      <c r="AV47" s="63" t="s">
        <v>28</v>
      </c>
      <c r="AW47" s="61" t="s">
        <v>28</v>
      </c>
      <c r="AX47" s="62" t="s">
        <v>28</v>
      </c>
      <c r="AY47" s="63" t="s">
        <v>28</v>
      </c>
      <c r="AZ47" s="61" t="s">
        <v>28</v>
      </c>
      <c r="BA47" s="61" t="s">
        <v>28</v>
      </c>
    </row>
    <row r="48" spans="1:53" ht="7.5" customHeight="1" x14ac:dyDescent="0.25">
      <c r="A48" s="2"/>
      <c r="B48" s="2"/>
      <c r="I48" s="66"/>
      <c r="L48" s="66"/>
      <c r="N48" s="67"/>
      <c r="O48" s="66"/>
      <c r="R48" s="66"/>
      <c r="T48" s="68"/>
      <c r="U48" s="69"/>
      <c r="W48" s="70"/>
      <c r="X48" s="69"/>
      <c r="Z48" s="71"/>
      <c r="AA48" s="72"/>
      <c r="AB48" s="73"/>
      <c r="AC48" s="74"/>
      <c r="AD48" s="72"/>
      <c r="AE48" s="73"/>
      <c r="AF48" s="74"/>
      <c r="AG48" s="75"/>
      <c r="AH48" s="73"/>
      <c r="AI48" s="76"/>
      <c r="AJ48" s="72"/>
      <c r="AK48" s="73"/>
      <c r="AL48" s="76"/>
      <c r="AM48" s="72"/>
      <c r="AN48" s="73"/>
      <c r="AO48" s="76"/>
      <c r="AP48" s="72"/>
      <c r="AQ48" s="73"/>
      <c r="AR48" s="76"/>
      <c r="AS48" s="76"/>
      <c r="AT48" s="2"/>
      <c r="AU48" s="2"/>
      <c r="AV48" s="72"/>
      <c r="AW48" s="73"/>
      <c r="AX48" s="76"/>
      <c r="AY48" s="72"/>
      <c r="AZ48" s="73"/>
      <c r="BA48" s="76"/>
    </row>
    <row r="49" spans="1:53" s="88" customFormat="1" ht="18.75" customHeight="1" thickBot="1" x14ac:dyDescent="0.3">
      <c r="A49" s="77" t="s">
        <v>56</v>
      </c>
      <c r="B49" s="78"/>
      <c r="C49" s="79">
        <f>SUM(C10:C44)</f>
        <v>799862</v>
      </c>
      <c r="D49" s="80">
        <f>SUM(D10:D44)</f>
        <v>764473</v>
      </c>
      <c r="E49" s="81">
        <f>(D49/C49)*100</f>
        <v>95.575611793034298</v>
      </c>
      <c r="F49" s="82">
        <f>SUM(F10:F44)</f>
        <v>811052</v>
      </c>
      <c r="G49" s="82">
        <f>SUM(G10:G44)</f>
        <v>587747</v>
      </c>
      <c r="H49" s="83">
        <f>(G49/F49)*100</f>
        <v>72.467240078318042</v>
      </c>
      <c r="I49" s="84">
        <f>SUM(I10:I44)</f>
        <v>1000000</v>
      </c>
      <c r="J49" s="84">
        <f>SUM(J10:J44)</f>
        <v>706937</v>
      </c>
      <c r="K49" s="83">
        <f>(J49/I49)*100</f>
        <v>70.693700000000007</v>
      </c>
      <c r="L49" s="82">
        <f>SUM(L10:L44)</f>
        <v>850000</v>
      </c>
      <c r="M49" s="84">
        <f>SUM(M10:M44)</f>
        <v>644858.15</v>
      </c>
      <c r="N49" s="83">
        <f>(M49/L49)*100</f>
        <v>75.865664705882352</v>
      </c>
      <c r="O49" s="82">
        <f>SUM(O10:O44)</f>
        <v>749999.76470588229</v>
      </c>
      <c r="P49" s="84">
        <f>SUM(P10:P44)</f>
        <v>731502.3389999998</v>
      </c>
      <c r="Q49" s="83">
        <f>(P49/O49)*100</f>
        <v>97.533675798800232</v>
      </c>
      <c r="R49" s="82">
        <f>SUM(R10:R44)</f>
        <v>1000000</v>
      </c>
      <c r="S49" s="84">
        <f>SUM(S10:S44)</f>
        <v>855533.05</v>
      </c>
      <c r="T49" s="85">
        <f>(S49/R49)*100</f>
        <v>85.553304999999995</v>
      </c>
      <c r="U49" s="82">
        <f>SUM(U10:U44)</f>
        <v>805396</v>
      </c>
      <c r="V49" s="84">
        <f>SUM(V10:V44)</f>
        <v>824055</v>
      </c>
      <c r="W49" s="86">
        <f>(V49/U49)*100</f>
        <v>102.31674853115736</v>
      </c>
      <c r="X49" s="84">
        <f>SUM(X10:X44)</f>
        <v>850000.4</v>
      </c>
      <c r="Y49" s="84">
        <f>SUM(Y10:Y44)</f>
        <v>796005.5</v>
      </c>
      <c r="Z49" s="85">
        <f>(Y49/X49)*100</f>
        <v>93.647661812865024</v>
      </c>
      <c r="AA49" s="82">
        <f>SUM(AA10:AA44)</f>
        <v>850000</v>
      </c>
      <c r="AB49" s="84">
        <f>SUM(AB10:AB44)</f>
        <v>825078</v>
      </c>
      <c r="AC49" s="86">
        <f>(AB49/AA49)*100</f>
        <v>97.067999999999998</v>
      </c>
      <c r="AD49" s="82">
        <f>SUM(AD10:AD44)</f>
        <v>879999.6166666667</v>
      </c>
      <c r="AE49" s="84">
        <f>SUM(AE10:AE44)</f>
        <v>859766</v>
      </c>
      <c r="AF49" s="86">
        <f>(AE49/AD49)*100</f>
        <v>97.700724377209482</v>
      </c>
      <c r="AG49" s="84">
        <f>SUM(AG10:AG44)</f>
        <v>850000</v>
      </c>
      <c r="AH49" s="84">
        <f>SUM(AH10:AH44)</f>
        <v>843663.35</v>
      </c>
      <c r="AI49" s="85">
        <f>(AH49/AG49)*100</f>
        <v>99.254511764705882</v>
      </c>
      <c r="AJ49" s="84">
        <f>SUM(AJ10:AJ44)</f>
        <v>850000</v>
      </c>
      <c r="AK49" s="84">
        <f>SUM(AK10:AK44)</f>
        <v>843900.65</v>
      </c>
      <c r="AL49" s="86">
        <f>(AK49/AJ49)*100</f>
        <v>99.28242941176471</v>
      </c>
      <c r="AM49" s="84">
        <f>SUM(AM10:AM44)</f>
        <v>778999.9</v>
      </c>
      <c r="AN49" s="84">
        <f>SUM(AN10:AN44)</f>
        <v>772572.25</v>
      </c>
      <c r="AO49" s="85">
        <f>(AN49/AM49)*100</f>
        <v>99.174884361345875</v>
      </c>
      <c r="AP49" s="82">
        <f>SUM(AP10:AP44)</f>
        <v>600000</v>
      </c>
      <c r="AQ49" s="84">
        <f>SUM(AQ10:AQ44)</f>
        <v>576705.41800000006</v>
      </c>
      <c r="AR49" s="85">
        <f>(AQ49/AP49)*100</f>
        <v>96.117569666666682</v>
      </c>
      <c r="AS49" s="87"/>
      <c r="AT49" s="77" t="s">
        <v>56</v>
      </c>
      <c r="AU49" s="78"/>
      <c r="AV49" s="82">
        <f>SUM(AV10:AV44)</f>
        <v>500000</v>
      </c>
      <c r="AW49" s="84">
        <f>SUM(AW10:AW44)</f>
        <v>391399.75</v>
      </c>
      <c r="AX49" s="85">
        <f>(AW49/AV49)*100</f>
        <v>78.279949999999999</v>
      </c>
      <c r="AY49" s="82">
        <f>SUM(AY10:AY44)</f>
        <v>182839</v>
      </c>
      <c r="AZ49" s="84">
        <f>SUM(AZ10:AZ44)</f>
        <v>177094.37050000002</v>
      </c>
      <c r="BA49" s="85">
        <f>(AZ49/AY49)*100</f>
        <v>96.858094006202194</v>
      </c>
    </row>
    <row r="50" spans="1:53" ht="8.25" customHeight="1" x14ac:dyDescent="0.25">
      <c r="A50" s="2"/>
      <c r="B50" s="2"/>
      <c r="AT50" s="2"/>
      <c r="AU50" s="2"/>
    </row>
    <row r="51" spans="1:53" x14ac:dyDescent="0.25">
      <c r="A51" s="89" t="s">
        <v>57</v>
      </c>
      <c r="B51" s="89"/>
      <c r="D51" s="90"/>
      <c r="AT51" s="89" t="s">
        <v>57</v>
      </c>
      <c r="AU51" s="89"/>
    </row>
    <row r="52" spans="1:53" x14ac:dyDescent="0.25">
      <c r="A52" s="91" t="s">
        <v>58</v>
      </c>
      <c r="B52" s="89"/>
      <c r="AT52" s="91" t="s">
        <v>58</v>
      </c>
      <c r="AU52" s="89"/>
    </row>
    <row r="53" spans="1:53" ht="14.25" x14ac:dyDescent="0.25">
      <c r="A53" s="92"/>
      <c r="B53" s="2"/>
      <c r="AT53" s="92"/>
      <c r="AU53" s="2"/>
    </row>
    <row r="54" spans="1:53" x14ac:dyDescent="0.25">
      <c r="A54" s="93"/>
      <c r="B54" s="89"/>
      <c r="AB54" s="6"/>
      <c r="AE54" s="6"/>
      <c r="AH54" s="6"/>
      <c r="AK54" s="6"/>
      <c r="AN54" s="6"/>
      <c r="AQ54" s="6"/>
      <c r="AT54" s="93" t="s">
        <v>59</v>
      </c>
      <c r="AU54" s="89"/>
    </row>
    <row r="55" spans="1:53" x14ac:dyDescent="0.25">
      <c r="A55" s="93"/>
      <c r="B55" s="89"/>
      <c r="AB55" s="6"/>
      <c r="AE55" s="6"/>
      <c r="AH55" s="6"/>
      <c r="AK55" s="6"/>
      <c r="AN55" s="6"/>
      <c r="AQ55" s="6"/>
      <c r="AT55" s="93" t="s">
        <v>60</v>
      </c>
      <c r="AU55" s="89"/>
    </row>
    <row r="56" spans="1:53" x14ac:dyDescent="0.25">
      <c r="A56" s="91"/>
      <c r="B56" s="89"/>
      <c r="AB56" s="6"/>
      <c r="AE56" s="6"/>
      <c r="AH56" s="6"/>
      <c r="AK56" s="6"/>
      <c r="AN56" s="6"/>
      <c r="AQ56" s="6"/>
      <c r="AT56" s="91" t="s">
        <v>61</v>
      </c>
      <c r="AU56" s="89"/>
    </row>
    <row r="57" spans="1:53" x14ac:dyDescent="0.25">
      <c r="A57" s="91"/>
      <c r="AT57" s="91" t="s">
        <v>62</v>
      </c>
    </row>
    <row r="58" spans="1:53" x14ac:dyDescent="0.25">
      <c r="A58" s="94"/>
      <c r="AT58" s="94"/>
    </row>
    <row r="59" spans="1:53" x14ac:dyDescent="0.25">
      <c r="A59" s="95"/>
      <c r="AT59" s="95"/>
    </row>
  </sheetData>
  <mergeCells count="38">
    <mergeCell ref="AX7:AX8"/>
    <mergeCell ref="BA7:BA8"/>
    <mergeCell ref="A49:B49"/>
    <mergeCell ref="AT49:AU49"/>
    <mergeCell ref="AC7:AC8"/>
    <mergeCell ref="AF7:AF8"/>
    <mergeCell ref="AI7:AI8"/>
    <mergeCell ref="AL7:AL8"/>
    <mergeCell ref="AO7:AO8"/>
    <mergeCell ref="AR7:AR8"/>
    <mergeCell ref="AV5:AX6"/>
    <mergeCell ref="AY5:BA6"/>
    <mergeCell ref="E7:E8"/>
    <mergeCell ref="H7:H8"/>
    <mergeCell ref="K7:K8"/>
    <mergeCell ref="N7:N8"/>
    <mergeCell ref="Q7:Q8"/>
    <mergeCell ref="T7:T8"/>
    <mergeCell ref="W7:W8"/>
    <mergeCell ref="Z7:Z8"/>
    <mergeCell ref="AG5:AI6"/>
    <mergeCell ref="AJ5:AL6"/>
    <mergeCell ref="AM5:AO6"/>
    <mergeCell ref="AP5:AR6"/>
    <mergeCell ref="AT5:AT8"/>
    <mergeCell ref="AU5:AU8"/>
    <mergeCell ref="O5:Q6"/>
    <mergeCell ref="R5:T6"/>
    <mergeCell ref="U5:W6"/>
    <mergeCell ref="X5:Z6"/>
    <mergeCell ref="AA5:AC6"/>
    <mergeCell ref="AD5:AF6"/>
    <mergeCell ref="A5:A8"/>
    <mergeCell ref="B5:B8"/>
    <mergeCell ref="C5:E6"/>
    <mergeCell ref="F5:H6"/>
    <mergeCell ref="I5:K6"/>
    <mergeCell ref="L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2026-06-23T03:26:00Z</dcterms:created>
  <dcterms:modified xsi:type="dcterms:W3CDTF">2026-06-23T03:26:23Z</dcterms:modified>
</cp:coreProperties>
</file>