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SATU DATA 2025\DATA PRIORITAS 2025\Kumpulan Data Prioritas Eselon I 2025\"/>
    </mc:Choice>
  </mc:AlternateContent>
  <xr:revisionPtr revIDLastSave="0" documentId="8_{DA95B2A1-BD4C-4038-98BF-3D4F8084FF34}" xr6:coauthVersionLast="47" xr6:coauthVersionMax="47" xr10:uidLastSave="{00000000-0000-0000-0000-000000000000}"/>
  <bookViews>
    <workbookView xWindow="-120" yWindow="-120" windowWidth="20730" windowHeight="11040" xr2:uid="{24DE23BE-49DE-4A48-9EA0-BF7BA8A6D45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L49" i="1" l="1"/>
  <c r="BM49" i="1" s="1"/>
  <c r="BK49" i="1"/>
  <c r="BI49" i="1"/>
  <c r="BJ49" i="1" s="1"/>
  <c r="BH49" i="1"/>
  <c r="BC49" i="1"/>
  <c r="BD49" i="1" s="1"/>
  <c r="BB49" i="1"/>
  <c r="BA49" i="1"/>
  <c r="AZ49" i="1"/>
  <c r="AY49" i="1"/>
  <c r="AW49" i="1"/>
  <c r="AX49" i="1" s="1"/>
  <c r="AV49" i="1"/>
  <c r="AU49" i="1"/>
  <c r="AT49" i="1"/>
  <c r="AS49" i="1"/>
  <c r="AR49" i="1"/>
  <c r="AQ49" i="1"/>
  <c r="AP49" i="1"/>
  <c r="AN49" i="1"/>
  <c r="AM49" i="1"/>
  <c r="AO49" i="1" s="1"/>
  <c r="AK49" i="1"/>
  <c r="AL49" i="1" s="1"/>
  <c r="AJ49" i="1"/>
  <c r="AH49" i="1"/>
  <c r="AI49" i="1" s="1"/>
  <c r="AG49" i="1"/>
  <c r="AE49" i="1"/>
  <c r="AF49" i="1" s="1"/>
  <c r="AD49" i="1"/>
  <c r="AB49" i="1"/>
  <c r="AC49" i="1" s="1"/>
  <c r="AA49" i="1"/>
  <c r="Z49" i="1"/>
  <c r="Y49" i="1"/>
  <c r="X49" i="1"/>
  <c r="W49" i="1"/>
  <c r="V49" i="1"/>
  <c r="U49" i="1"/>
  <c r="T49" i="1"/>
  <c r="S49" i="1"/>
  <c r="R49" i="1"/>
  <c r="P49" i="1"/>
  <c r="Q49" i="1" s="1"/>
  <c r="O49" i="1"/>
  <c r="M49" i="1"/>
  <c r="N49" i="1" s="1"/>
  <c r="L49" i="1"/>
  <c r="J49" i="1"/>
  <c r="K49" i="1" s="1"/>
  <c r="I49" i="1"/>
  <c r="G49" i="1"/>
  <c r="H49" i="1" s="1"/>
  <c r="F49" i="1"/>
  <c r="D49" i="1"/>
  <c r="E49" i="1" s="1"/>
  <c r="C49" i="1"/>
  <c r="BM46" i="1"/>
  <c r="BM45" i="1"/>
  <c r="BM44" i="1"/>
  <c r="BJ44" i="1"/>
  <c r="BD44" i="1"/>
  <c r="BA44" i="1"/>
  <c r="AX44" i="1"/>
  <c r="AU44" i="1"/>
  <c r="AR44" i="1"/>
  <c r="AO44" i="1"/>
  <c r="AL44" i="1"/>
  <c r="AI44" i="1"/>
  <c r="AF44" i="1"/>
  <c r="AC44" i="1"/>
  <c r="Z44" i="1"/>
  <c r="W44" i="1"/>
  <c r="T44" i="1"/>
  <c r="Q44" i="1"/>
  <c r="N44" i="1"/>
  <c r="K44" i="1"/>
  <c r="H44" i="1"/>
  <c r="E44" i="1"/>
  <c r="BM43" i="1"/>
  <c r="BM42" i="1"/>
  <c r="BJ42" i="1"/>
  <c r="BD42" i="1"/>
  <c r="BA42" i="1"/>
  <c r="AX42" i="1"/>
  <c r="AU42" i="1"/>
  <c r="AR42" i="1"/>
  <c r="AO42" i="1"/>
  <c r="AL42" i="1"/>
  <c r="AI42" i="1"/>
  <c r="AF42" i="1"/>
  <c r="AC42" i="1"/>
  <c r="Z42" i="1"/>
  <c r="W42" i="1"/>
  <c r="T42" i="1"/>
  <c r="Q42" i="1"/>
  <c r="N42" i="1"/>
  <c r="BM41" i="1"/>
  <c r="BJ41" i="1"/>
  <c r="BD41" i="1"/>
  <c r="BA41" i="1"/>
  <c r="AX41" i="1"/>
  <c r="AU41" i="1"/>
  <c r="AR41" i="1"/>
  <c r="AO41" i="1"/>
  <c r="AL41" i="1"/>
  <c r="AI41" i="1"/>
  <c r="AF41" i="1"/>
  <c r="AC41" i="1"/>
  <c r="Z41" i="1"/>
  <c r="W41" i="1"/>
  <c r="T41" i="1"/>
  <c r="Q41" i="1"/>
  <c r="N41" i="1"/>
  <c r="K41" i="1"/>
  <c r="H41" i="1"/>
  <c r="E41" i="1"/>
  <c r="BM40" i="1"/>
  <c r="BJ40" i="1"/>
  <c r="BD40" i="1"/>
  <c r="BA40" i="1"/>
  <c r="AX40" i="1"/>
  <c r="AU40" i="1"/>
  <c r="AR40" i="1"/>
  <c r="AO40" i="1"/>
  <c r="AL40" i="1"/>
  <c r="AI40" i="1"/>
  <c r="AF40" i="1"/>
  <c r="AC40" i="1"/>
  <c r="Z40" i="1"/>
  <c r="W40" i="1"/>
  <c r="T40" i="1"/>
  <c r="Q40" i="1"/>
  <c r="N40" i="1"/>
  <c r="K40" i="1"/>
  <c r="H40" i="1"/>
  <c r="E40" i="1"/>
  <c r="BM39" i="1"/>
  <c r="BJ39" i="1"/>
  <c r="BD39" i="1"/>
  <c r="BA39" i="1"/>
  <c r="AX39" i="1"/>
  <c r="AU39" i="1"/>
  <c r="AR39" i="1"/>
  <c r="AO39" i="1"/>
  <c r="AL39" i="1"/>
  <c r="AI39" i="1"/>
  <c r="AF39" i="1"/>
  <c r="AC39" i="1"/>
  <c r="Z39" i="1"/>
  <c r="W39" i="1"/>
  <c r="T39" i="1"/>
  <c r="Q39" i="1"/>
  <c r="N39" i="1"/>
  <c r="K39" i="1"/>
  <c r="H39" i="1"/>
  <c r="E39" i="1"/>
  <c r="BM38" i="1"/>
  <c r="BJ38" i="1"/>
  <c r="BD38" i="1"/>
  <c r="BA38" i="1"/>
  <c r="AX38" i="1"/>
  <c r="AU38" i="1"/>
  <c r="AR38" i="1"/>
  <c r="AO38" i="1"/>
  <c r="AL38" i="1"/>
  <c r="AI38" i="1"/>
  <c r="AF38" i="1"/>
  <c r="AC38" i="1"/>
  <c r="Z38" i="1"/>
  <c r="W38" i="1"/>
  <c r="T38" i="1"/>
  <c r="Q38" i="1"/>
  <c r="N38" i="1"/>
  <c r="K38" i="1"/>
  <c r="H38" i="1"/>
  <c r="E38" i="1"/>
  <c r="BM37" i="1"/>
  <c r="BJ37" i="1"/>
  <c r="BD37" i="1"/>
  <c r="BA37" i="1"/>
  <c r="AX37" i="1"/>
  <c r="AU37" i="1"/>
  <c r="AR37" i="1"/>
  <c r="AO37" i="1"/>
  <c r="AL37" i="1"/>
  <c r="AI37" i="1"/>
  <c r="AF37" i="1"/>
  <c r="AC37" i="1"/>
  <c r="Z37" i="1"/>
  <c r="W37" i="1"/>
  <c r="T37" i="1"/>
  <c r="Q37" i="1"/>
  <c r="N37" i="1"/>
  <c r="K37" i="1"/>
  <c r="H37" i="1"/>
  <c r="E37" i="1"/>
  <c r="BM36" i="1"/>
  <c r="BJ36" i="1"/>
  <c r="BD36" i="1"/>
  <c r="BA36" i="1"/>
  <c r="AX36" i="1"/>
  <c r="AU36" i="1"/>
  <c r="AR36" i="1"/>
  <c r="AO36" i="1"/>
  <c r="AL36" i="1"/>
  <c r="AI36" i="1"/>
  <c r="AF36" i="1"/>
  <c r="AC36" i="1"/>
  <c r="Z36" i="1"/>
  <c r="W36" i="1"/>
  <c r="T36" i="1"/>
  <c r="Q36" i="1"/>
  <c r="N36" i="1"/>
  <c r="K36" i="1"/>
  <c r="H36" i="1"/>
  <c r="E36" i="1"/>
  <c r="BM35" i="1"/>
  <c r="BJ35" i="1"/>
  <c r="BD35" i="1"/>
  <c r="BA35" i="1"/>
  <c r="AX35" i="1"/>
  <c r="AU35" i="1"/>
  <c r="AR35" i="1"/>
  <c r="AO35" i="1"/>
  <c r="AL35" i="1"/>
  <c r="AI35" i="1"/>
  <c r="AF35" i="1"/>
  <c r="AC35" i="1"/>
  <c r="Z35" i="1"/>
  <c r="W35" i="1"/>
  <c r="T35" i="1"/>
  <c r="Q35" i="1"/>
  <c r="N35" i="1"/>
  <c r="K35" i="1"/>
  <c r="H35" i="1"/>
  <c r="E35" i="1"/>
  <c r="BM34" i="1"/>
  <c r="BJ34" i="1"/>
  <c r="BD34" i="1"/>
  <c r="BA34" i="1"/>
  <c r="AX34" i="1"/>
  <c r="AU34" i="1"/>
  <c r="AR34" i="1"/>
  <c r="AO34" i="1"/>
  <c r="AL34" i="1"/>
  <c r="AI34" i="1"/>
  <c r="AF34" i="1"/>
  <c r="AC34" i="1"/>
  <c r="Z34" i="1"/>
  <c r="W34" i="1"/>
  <c r="T34" i="1"/>
  <c r="Q34" i="1"/>
  <c r="N34" i="1"/>
  <c r="K34" i="1"/>
  <c r="H34" i="1"/>
  <c r="E34" i="1"/>
  <c r="BM33" i="1"/>
  <c r="BJ33" i="1"/>
  <c r="BD33" i="1"/>
  <c r="BA33" i="1"/>
  <c r="AX33" i="1"/>
  <c r="AU33" i="1"/>
  <c r="AR33" i="1"/>
  <c r="AO33" i="1"/>
  <c r="AL33" i="1"/>
  <c r="AI33" i="1"/>
  <c r="AF33" i="1"/>
  <c r="BM32" i="1"/>
  <c r="BJ32" i="1"/>
  <c r="BD32" i="1"/>
  <c r="BA32" i="1"/>
  <c r="AX32" i="1"/>
  <c r="AU32" i="1"/>
  <c r="AR32" i="1"/>
  <c r="AO32" i="1"/>
  <c r="AL32" i="1"/>
  <c r="AI32" i="1"/>
  <c r="AF32" i="1"/>
  <c r="AC32" i="1"/>
  <c r="Z32" i="1"/>
  <c r="W32" i="1"/>
  <c r="T32" i="1"/>
  <c r="Q32" i="1"/>
  <c r="N32" i="1"/>
  <c r="K32" i="1"/>
  <c r="H32" i="1"/>
  <c r="E32" i="1"/>
  <c r="BM31" i="1"/>
  <c r="BJ31" i="1"/>
  <c r="BD31" i="1"/>
  <c r="BA31" i="1"/>
  <c r="AX31" i="1"/>
  <c r="AU31" i="1"/>
  <c r="AR31" i="1"/>
  <c r="AO31" i="1"/>
  <c r="AL31" i="1"/>
  <c r="AI31" i="1"/>
  <c r="AF31" i="1"/>
  <c r="AC31" i="1"/>
  <c r="Z31" i="1"/>
  <c r="W31" i="1"/>
  <c r="T31" i="1"/>
  <c r="Q31" i="1"/>
  <c r="N31" i="1"/>
  <c r="K31" i="1"/>
  <c r="H31" i="1"/>
  <c r="E31" i="1"/>
  <c r="BM30" i="1"/>
  <c r="BJ30" i="1"/>
  <c r="BD30" i="1"/>
  <c r="BA30" i="1"/>
  <c r="AX30" i="1"/>
  <c r="AU30" i="1"/>
  <c r="AR30" i="1"/>
  <c r="AO30" i="1"/>
  <c r="AL30" i="1"/>
  <c r="AI30" i="1"/>
  <c r="AF30" i="1"/>
  <c r="AC30" i="1"/>
  <c r="Z30" i="1"/>
  <c r="W30" i="1"/>
  <c r="T30" i="1"/>
  <c r="Q30" i="1"/>
  <c r="N30" i="1"/>
  <c r="K30" i="1"/>
  <c r="H30" i="1"/>
  <c r="E30" i="1"/>
  <c r="BM29" i="1"/>
  <c r="BJ29" i="1"/>
  <c r="BD29" i="1"/>
  <c r="BA29" i="1"/>
  <c r="AX29" i="1"/>
  <c r="AU29" i="1"/>
  <c r="AR29" i="1"/>
  <c r="AO29" i="1"/>
  <c r="AL29" i="1"/>
  <c r="AI29" i="1"/>
  <c r="AF29" i="1"/>
  <c r="AC29" i="1"/>
  <c r="Z29" i="1"/>
  <c r="W29" i="1"/>
  <c r="T29" i="1"/>
  <c r="Q29" i="1"/>
  <c r="N29" i="1"/>
  <c r="K29" i="1"/>
  <c r="H29" i="1"/>
  <c r="E29" i="1"/>
  <c r="BM28" i="1"/>
  <c r="BJ28" i="1"/>
  <c r="BD28" i="1"/>
  <c r="BA28" i="1"/>
  <c r="AX28" i="1"/>
  <c r="AU28" i="1"/>
  <c r="AR28" i="1"/>
  <c r="AO28" i="1"/>
  <c r="AL28" i="1"/>
  <c r="AI28" i="1"/>
  <c r="AF28" i="1"/>
  <c r="AC28" i="1"/>
  <c r="Z28" i="1"/>
  <c r="W28" i="1"/>
  <c r="T28" i="1"/>
  <c r="Q28" i="1"/>
  <c r="N28" i="1"/>
  <c r="K28" i="1"/>
  <c r="H28" i="1"/>
  <c r="E28" i="1"/>
  <c r="BM27" i="1"/>
  <c r="BJ27" i="1"/>
  <c r="BD27" i="1"/>
  <c r="BA27" i="1"/>
  <c r="AX27" i="1"/>
  <c r="AU27" i="1"/>
  <c r="AR27" i="1"/>
  <c r="AO27" i="1"/>
  <c r="AL27" i="1"/>
  <c r="AI27" i="1"/>
  <c r="AF27" i="1"/>
  <c r="AC27" i="1"/>
  <c r="Z27" i="1"/>
  <c r="W27" i="1"/>
  <c r="T27" i="1"/>
  <c r="Q27" i="1"/>
  <c r="N27" i="1"/>
  <c r="K27" i="1"/>
  <c r="H27" i="1"/>
  <c r="E27" i="1"/>
  <c r="BM26" i="1"/>
  <c r="BJ26" i="1"/>
  <c r="BD26" i="1"/>
  <c r="BA26" i="1"/>
  <c r="AX26" i="1"/>
  <c r="AU26" i="1"/>
  <c r="AR26" i="1"/>
  <c r="AO26" i="1"/>
  <c r="AL26" i="1"/>
  <c r="AI26" i="1"/>
  <c r="AF26" i="1"/>
  <c r="AC26" i="1"/>
  <c r="Z26" i="1"/>
  <c r="W26" i="1"/>
  <c r="T26" i="1"/>
  <c r="Q26" i="1"/>
  <c r="N26" i="1"/>
  <c r="K26" i="1"/>
  <c r="H26" i="1"/>
  <c r="E26" i="1"/>
  <c r="BM25" i="1"/>
  <c r="BJ25" i="1"/>
  <c r="BD25" i="1"/>
  <c r="BA25" i="1"/>
  <c r="AX25" i="1"/>
  <c r="AU25" i="1"/>
  <c r="AR25" i="1"/>
  <c r="AO25" i="1"/>
  <c r="AL25" i="1"/>
  <c r="AI25" i="1"/>
  <c r="AF25" i="1"/>
  <c r="AC25" i="1"/>
  <c r="Z25" i="1"/>
  <c r="W25" i="1"/>
  <c r="T25" i="1"/>
  <c r="Q25" i="1"/>
  <c r="N25" i="1"/>
  <c r="K25" i="1"/>
  <c r="H25" i="1"/>
  <c r="E25" i="1"/>
  <c r="BM24" i="1"/>
  <c r="BJ24" i="1"/>
  <c r="BD24" i="1"/>
  <c r="BA24" i="1"/>
  <c r="AX24" i="1"/>
  <c r="AU24" i="1"/>
  <c r="AR24" i="1"/>
  <c r="AO24" i="1"/>
  <c r="AL24" i="1"/>
  <c r="AI24" i="1"/>
  <c r="AF24" i="1"/>
  <c r="AC24" i="1"/>
  <c r="Z24" i="1"/>
  <c r="W24" i="1"/>
  <c r="T24" i="1"/>
  <c r="Q24" i="1"/>
  <c r="N24" i="1"/>
  <c r="K24" i="1"/>
  <c r="H24" i="1"/>
  <c r="E24" i="1"/>
  <c r="BM23" i="1"/>
  <c r="BJ23" i="1"/>
  <c r="BD23" i="1"/>
  <c r="BA23" i="1"/>
  <c r="AX23" i="1"/>
  <c r="AU23" i="1"/>
  <c r="AR23" i="1"/>
  <c r="AO23" i="1"/>
  <c r="AL23" i="1"/>
  <c r="AI23" i="1"/>
  <c r="AF23" i="1"/>
  <c r="AC23" i="1"/>
  <c r="Z23" i="1"/>
  <c r="W23" i="1"/>
  <c r="T23" i="1"/>
  <c r="Q23" i="1"/>
  <c r="N23" i="1"/>
  <c r="K23" i="1"/>
  <c r="H23" i="1"/>
  <c r="E23" i="1"/>
  <c r="BM22" i="1"/>
  <c r="BJ22" i="1"/>
  <c r="BD22" i="1"/>
  <c r="BA22" i="1"/>
  <c r="AX22" i="1"/>
  <c r="AU22" i="1"/>
  <c r="AR22" i="1"/>
  <c r="AO22" i="1"/>
  <c r="AL22" i="1"/>
  <c r="AI22" i="1"/>
  <c r="AF22" i="1"/>
  <c r="AC22" i="1"/>
  <c r="Z22" i="1"/>
  <c r="W22" i="1"/>
  <c r="T22" i="1"/>
  <c r="Q22" i="1"/>
  <c r="N22" i="1"/>
  <c r="K22" i="1"/>
  <c r="H22" i="1"/>
  <c r="E22" i="1"/>
  <c r="BM21" i="1"/>
  <c r="BJ21" i="1"/>
  <c r="BD21" i="1"/>
  <c r="BA21" i="1"/>
  <c r="AX21" i="1"/>
  <c r="AU21" i="1"/>
  <c r="AR21" i="1"/>
  <c r="AO21" i="1"/>
  <c r="AL21" i="1"/>
  <c r="AI21" i="1"/>
  <c r="AF21" i="1"/>
  <c r="AC21" i="1"/>
  <c r="Z21" i="1"/>
  <c r="W21" i="1"/>
  <c r="T21" i="1"/>
  <c r="Q21" i="1"/>
  <c r="N21" i="1"/>
  <c r="K21" i="1"/>
  <c r="H21" i="1"/>
  <c r="E21" i="1"/>
  <c r="BM20" i="1"/>
  <c r="BJ20" i="1"/>
  <c r="BD20" i="1"/>
  <c r="BA20" i="1"/>
  <c r="AX20" i="1"/>
  <c r="AU20" i="1"/>
  <c r="AR20" i="1"/>
  <c r="AO20" i="1"/>
  <c r="AF20" i="1"/>
  <c r="AC20" i="1"/>
  <c r="Z20" i="1"/>
  <c r="W20" i="1"/>
  <c r="T20" i="1"/>
  <c r="Q20" i="1"/>
  <c r="N20" i="1"/>
  <c r="K20" i="1"/>
  <c r="H20" i="1"/>
  <c r="E20" i="1"/>
  <c r="BM19" i="1"/>
  <c r="BJ19" i="1"/>
  <c r="BD19" i="1"/>
  <c r="BA19" i="1"/>
  <c r="AX19" i="1"/>
  <c r="AU19" i="1"/>
  <c r="AR19" i="1"/>
  <c r="AO19" i="1"/>
  <c r="AL19" i="1"/>
  <c r="AI19" i="1"/>
  <c r="AC19" i="1"/>
  <c r="Z19" i="1"/>
  <c r="W19" i="1"/>
  <c r="T19" i="1"/>
  <c r="Q19" i="1"/>
  <c r="H19" i="1"/>
  <c r="E19" i="1"/>
  <c r="BM18" i="1"/>
  <c r="BJ18" i="1"/>
  <c r="BD18" i="1"/>
  <c r="BA18" i="1"/>
  <c r="AX18" i="1"/>
  <c r="AU18" i="1"/>
  <c r="AR18" i="1"/>
  <c r="AO18" i="1"/>
  <c r="AL18" i="1"/>
  <c r="AI18" i="1"/>
  <c r="AF18" i="1"/>
  <c r="AC18" i="1"/>
  <c r="Z18" i="1"/>
  <c r="W18" i="1"/>
  <c r="T18" i="1"/>
  <c r="Q18" i="1"/>
  <c r="N18" i="1"/>
  <c r="K18" i="1"/>
  <c r="H18" i="1"/>
  <c r="E18" i="1"/>
  <c r="BM17" i="1"/>
  <c r="BJ17" i="1"/>
  <c r="BD17" i="1"/>
  <c r="BA17" i="1"/>
  <c r="AX17" i="1"/>
  <c r="AU17" i="1"/>
  <c r="AR17" i="1"/>
  <c r="AO17" i="1"/>
  <c r="AL17" i="1"/>
  <c r="AI17" i="1"/>
  <c r="AF17" i="1"/>
  <c r="AC17" i="1"/>
  <c r="Z17" i="1"/>
  <c r="W17" i="1"/>
  <c r="T17" i="1"/>
  <c r="Q17" i="1"/>
  <c r="N17" i="1"/>
  <c r="K17" i="1"/>
  <c r="H17" i="1"/>
  <c r="E17" i="1"/>
  <c r="BM16" i="1"/>
  <c r="BJ16" i="1"/>
  <c r="BD16" i="1"/>
  <c r="BA16" i="1"/>
  <c r="AX16" i="1"/>
  <c r="AU16" i="1"/>
  <c r="AR16" i="1"/>
  <c r="AO16" i="1"/>
  <c r="AL16" i="1"/>
  <c r="AI16" i="1"/>
  <c r="AF16" i="1"/>
  <c r="AC16" i="1"/>
  <c r="Z16" i="1"/>
  <c r="W16" i="1"/>
  <c r="T16" i="1"/>
  <c r="Q16" i="1"/>
  <c r="N16" i="1"/>
  <c r="K16" i="1"/>
  <c r="H16" i="1"/>
  <c r="E16" i="1"/>
  <c r="BM15" i="1"/>
  <c r="BJ15" i="1"/>
  <c r="BD15" i="1"/>
  <c r="BA15" i="1"/>
  <c r="AX15" i="1"/>
  <c r="AU15" i="1"/>
  <c r="AR15" i="1"/>
  <c r="AO15" i="1"/>
  <c r="AL15" i="1"/>
  <c r="AI15" i="1"/>
  <c r="AF15" i="1"/>
  <c r="AC15" i="1"/>
  <c r="Z15" i="1"/>
  <c r="W15" i="1"/>
  <c r="T15" i="1"/>
  <c r="Q15" i="1"/>
  <c r="N15" i="1"/>
  <c r="K15" i="1"/>
  <c r="H15" i="1"/>
  <c r="E15" i="1"/>
  <c r="BM14" i="1"/>
  <c r="BJ14" i="1"/>
  <c r="BD14" i="1"/>
  <c r="BA14" i="1"/>
  <c r="AX14" i="1"/>
  <c r="AU14" i="1"/>
  <c r="AR14" i="1"/>
  <c r="AO14" i="1"/>
  <c r="AL14" i="1"/>
  <c r="AI14" i="1"/>
  <c r="AF14" i="1"/>
  <c r="AC14" i="1"/>
  <c r="Z14" i="1"/>
  <c r="W14" i="1"/>
  <c r="T14" i="1"/>
  <c r="Q14" i="1"/>
  <c r="N14" i="1"/>
  <c r="K14" i="1"/>
  <c r="H14" i="1"/>
  <c r="E14" i="1"/>
  <c r="BM13" i="1"/>
  <c r="BJ13" i="1"/>
  <c r="BD13" i="1"/>
  <c r="BA13" i="1"/>
  <c r="AX13" i="1"/>
  <c r="AU13" i="1"/>
  <c r="AR13" i="1"/>
  <c r="AO13" i="1"/>
  <c r="AL13" i="1"/>
  <c r="AI13" i="1"/>
  <c r="AF13" i="1"/>
  <c r="AC13" i="1"/>
  <c r="Z13" i="1"/>
  <c r="W13" i="1"/>
  <c r="T13" i="1"/>
  <c r="Q13" i="1"/>
  <c r="N13" i="1"/>
  <c r="K13" i="1"/>
  <c r="H13" i="1"/>
  <c r="E13" i="1"/>
  <c r="BM12" i="1"/>
  <c r="BJ12" i="1"/>
  <c r="BD12" i="1"/>
  <c r="BA12" i="1"/>
  <c r="AX12" i="1"/>
  <c r="AU12" i="1"/>
  <c r="AR12" i="1"/>
  <c r="AO12" i="1"/>
  <c r="AL12" i="1"/>
  <c r="AI12" i="1"/>
  <c r="AF12" i="1"/>
  <c r="AC12" i="1"/>
  <c r="Z12" i="1"/>
  <c r="W12" i="1"/>
  <c r="T12" i="1"/>
  <c r="Q12" i="1"/>
  <c r="N12" i="1"/>
  <c r="K12" i="1"/>
  <c r="H12" i="1"/>
  <c r="E12" i="1"/>
  <c r="BM11" i="1"/>
  <c r="BJ11" i="1"/>
  <c r="BD11" i="1"/>
  <c r="BA11" i="1"/>
  <c r="AX11" i="1"/>
  <c r="AU11" i="1"/>
  <c r="AR11" i="1"/>
  <c r="AO11" i="1"/>
  <c r="AL11" i="1"/>
  <c r="AI11" i="1"/>
  <c r="AF11" i="1"/>
  <c r="AC11" i="1"/>
  <c r="Z11" i="1"/>
  <c r="W11" i="1"/>
  <c r="T11" i="1"/>
  <c r="Q11" i="1"/>
  <c r="N11" i="1"/>
  <c r="K11" i="1"/>
  <c r="H11" i="1"/>
  <c r="E11" i="1"/>
  <c r="BM10" i="1"/>
  <c r="BJ10" i="1"/>
  <c r="BD10" i="1"/>
  <c r="BA10" i="1"/>
  <c r="AX10" i="1"/>
  <c r="AU10" i="1"/>
  <c r="AR10" i="1"/>
  <c r="AO10" i="1"/>
  <c r="AL10" i="1"/>
  <c r="AI10" i="1"/>
  <c r="AF10" i="1"/>
  <c r="AC10" i="1"/>
  <c r="Z10" i="1"/>
  <c r="W10" i="1"/>
  <c r="T10" i="1"/>
  <c r="Q10" i="1"/>
  <c r="N10" i="1"/>
  <c r="K10" i="1"/>
  <c r="H10" i="1"/>
  <c r="E10" i="1"/>
</calcChain>
</file>

<file path=xl/sharedStrings.xml><?xml version="1.0" encoding="utf-8"?>
<sst xmlns="http://schemas.openxmlformats.org/spreadsheetml/2006/main" count="250" uniqueCount="63">
  <si>
    <t>Tabel  1.3.28.   Alokasi dan Realisasi Penyaluran Pupuk Urea Bersubsidi Sektor Pertanian</t>
  </si>
  <si>
    <t xml:space="preserve">Lanjutan Tabel  1.3.28. </t>
  </si>
  <si>
    <t>Table                 Allocation and Distribution of Subsidize Urea Fertilizer in Agricultural Sector, 2022 - 2025</t>
  </si>
  <si>
    <t>Continued Table  1.3.28.</t>
  </si>
  <si>
    <t>(Ton)</t>
  </si>
  <si>
    <t>No</t>
  </si>
  <si>
    <r>
      <t>Provinsi/</t>
    </r>
    <r>
      <rPr>
        <b/>
        <i/>
        <sz val="10"/>
        <rFont val="Segoe UI"/>
        <family val="2"/>
      </rPr>
      <t>Province</t>
    </r>
  </si>
  <si>
    <r>
      <t>2025</t>
    </r>
    <r>
      <rPr>
        <b/>
        <vertAlign val="superscript"/>
        <sz val="10"/>
        <rFont val="Segoe UI"/>
        <family val="2"/>
      </rPr>
      <t>1)</t>
    </r>
  </si>
  <si>
    <t>Rencana</t>
  </si>
  <si>
    <t>Realisasi</t>
  </si>
  <si>
    <t>%</t>
  </si>
  <si>
    <t xml:space="preserve">Rencana/ </t>
  </si>
  <si>
    <t>Realisasi/</t>
  </si>
  <si>
    <t xml:space="preserve">Kebutuhan/ </t>
  </si>
  <si>
    <t>Alokasi/</t>
  </si>
  <si>
    <t>Plan</t>
  </si>
  <si>
    <t>Realization</t>
  </si>
  <si>
    <t>Needs</t>
  </si>
  <si>
    <t>Allocation</t>
  </si>
  <si>
    <t>Aceh</t>
  </si>
  <si>
    <t>Sumatera Utara</t>
  </si>
  <si>
    <t>Sumatera Barat</t>
  </si>
  <si>
    <t>Riau</t>
  </si>
  <si>
    <t>Jambi</t>
  </si>
  <si>
    <t>Sumatera Selatan</t>
  </si>
  <si>
    <t>Bengkulu</t>
  </si>
  <si>
    <t>Lampung</t>
  </si>
  <si>
    <t>Kepulauan Bangka Belitung</t>
  </si>
  <si>
    <t>Kepulauan Riau</t>
  </si>
  <si>
    <t>-</t>
  </si>
  <si>
    <t>DKI Jakarta</t>
  </si>
  <si>
    <t>Jawa Barat</t>
  </si>
  <si>
    <t>Jawa Tengah</t>
  </si>
  <si>
    <t>DI Yogyakarta</t>
  </si>
  <si>
    <t>Jawa Timur</t>
  </si>
  <si>
    <t>Banten</t>
  </si>
  <si>
    <t>Bali</t>
  </si>
  <si>
    <t>Nusa Tenggara Barat</t>
  </si>
  <si>
    <t>Nusa Tenggara Timur</t>
  </si>
  <si>
    <t>Kalimantan Barat</t>
  </si>
  <si>
    <t>Kalimantan Tengah</t>
  </si>
  <si>
    <t>Kalimantan Selatan</t>
  </si>
  <si>
    <t>Kalimantan Timur</t>
  </si>
  <si>
    <t>Kalimantan Utara</t>
  </si>
  <si>
    <t>Sulawesi Utara</t>
  </si>
  <si>
    <t>Sulawesi Tengah</t>
  </si>
  <si>
    <t>Sulawesi Selatan</t>
  </si>
  <si>
    <t>Sulawesi Tenggara</t>
  </si>
  <si>
    <t>Gorontalo</t>
  </si>
  <si>
    <t>Sulawesi Barat</t>
  </si>
  <si>
    <t>Maluku</t>
  </si>
  <si>
    <t>Maluku Utara</t>
  </si>
  <si>
    <t>Papua Barat</t>
  </si>
  <si>
    <t>Papua Barat Barat</t>
  </si>
  <si>
    <t>Papua</t>
  </si>
  <si>
    <t>Papua Selatan</t>
  </si>
  <si>
    <t>Papua Tengah</t>
  </si>
  <si>
    <t>Papua Pegunungan</t>
  </si>
  <si>
    <t>Indonesia</t>
  </si>
  <si>
    <t>Sumber          :   Direktorat Jenderal Prasarana dan Sarana Pertanian diolah dari PT. Pupuk Indonesia (Persero)</t>
  </si>
  <si>
    <t>Source             :  Directorate General of Infrastructure and Agricultural Facilities processed from PT. Pupuk Indonesia (Persero)</t>
  </si>
  <si>
    <r>
      <t xml:space="preserve">Keterangan   : </t>
    </r>
    <r>
      <rPr>
        <vertAlign val="superscript"/>
        <sz val="8"/>
        <rFont val="Segoe UI"/>
        <family val="2"/>
      </rPr>
      <t>1)</t>
    </r>
    <r>
      <rPr>
        <sz val="8"/>
        <rFont val="Segoe UI"/>
        <family val="2"/>
      </rPr>
      <t xml:space="preserve"> Data sampai dengan Bulan Oktober 2025</t>
    </r>
  </si>
  <si>
    <r>
      <t xml:space="preserve">Note              :  </t>
    </r>
    <r>
      <rPr>
        <i/>
        <vertAlign val="superscript"/>
        <sz val="8"/>
        <rFont val="Segoe UI"/>
        <family val="2"/>
      </rPr>
      <t>1)</t>
    </r>
    <r>
      <rPr>
        <i/>
        <sz val="8"/>
        <rFont val="Segoe UI"/>
        <family val="2"/>
      </rPr>
      <t xml:space="preserve"> Data until October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</si>
</sst>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6" formatCode="_(* #,##0_);_(* \(#,##0\);_(* &quot;-&quot;??_);_(@_)"/>
    <numFmt numFmtId="167" formatCode="_(* #,##0.00_);_(* \(#,##0.00\);_(* &quot;-&quot;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Segoe UI"/>
      <family val="2"/>
    </font>
    <font>
      <sz val="10"/>
      <name val="Segoe UI"/>
      <family val="2"/>
    </font>
    <font>
      <b/>
      <i/>
      <sz val="12"/>
      <name val="Segoe UI"/>
      <family val="2"/>
    </font>
    <font>
      <b/>
      <i/>
      <sz val="10"/>
      <name val="Segoe UI"/>
      <family val="2"/>
    </font>
    <font>
      <b/>
      <sz val="10"/>
      <name val="Segoe UI"/>
      <family val="2"/>
    </font>
    <font>
      <b/>
      <vertAlign val="superscript"/>
      <sz val="10"/>
      <name val="Segoe UI"/>
      <family val="2"/>
    </font>
    <font>
      <sz val="10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b/>
      <sz val="11"/>
      <name val="Segoe UI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8"/>
      <name val="Segoe UI"/>
      <family val="2"/>
    </font>
    <font>
      <i/>
      <sz val="8"/>
      <name val="Segoe UI"/>
      <family val="2"/>
    </font>
    <font>
      <sz val="10"/>
      <color rgb="FFFF0000"/>
      <name val="Times New Roman"/>
      <family val="1"/>
    </font>
    <font>
      <vertAlign val="superscript"/>
      <sz val="8"/>
      <name val="Segoe UI"/>
      <family val="2"/>
    </font>
    <font>
      <i/>
      <vertAlign val="superscript"/>
      <sz val="8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theme="0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9" fillId="0" borderId="0"/>
  </cellStyleXfs>
  <cellXfs count="11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right" vertical="center" indent="3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right" vertical="center" indent="3"/>
    </xf>
    <xf numFmtId="0" fontId="6" fillId="0" borderId="1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7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9" fillId="0" borderId="0" xfId="0" applyNumberFormat="1" applyFont="1" applyAlignment="1">
      <alignment vertical="center"/>
    </xf>
    <xf numFmtId="164" fontId="0" fillId="0" borderId="19" xfId="0" applyNumberFormat="1" applyBorder="1" applyAlignment="1">
      <alignment vertical="center"/>
    </xf>
    <xf numFmtId="166" fontId="9" fillId="2" borderId="0" xfId="1" applyNumberFormat="1" applyFont="1" applyFill="1" applyBorder="1" applyAlignment="1">
      <alignment vertical="center"/>
    </xf>
    <xf numFmtId="166" fontId="9" fillId="0" borderId="0" xfId="1" applyNumberFormat="1" applyFont="1" applyBorder="1" applyAlignment="1">
      <alignment vertical="center"/>
    </xf>
    <xf numFmtId="4" fontId="9" fillId="0" borderId="9" xfId="0" applyNumberFormat="1" applyFont="1" applyBorder="1" applyAlignment="1">
      <alignment vertical="center"/>
    </xf>
    <xf numFmtId="166" fontId="9" fillId="0" borderId="0" xfId="0" applyNumberFormat="1" applyFont="1" applyAlignment="1">
      <alignment vertical="center"/>
    </xf>
    <xf numFmtId="4" fontId="9" fillId="0" borderId="0" xfId="0" applyNumberFormat="1" applyFont="1" applyAlignment="1">
      <alignment vertical="center"/>
    </xf>
    <xf numFmtId="41" fontId="10" fillId="0" borderId="19" xfId="2" applyFont="1" applyBorder="1" applyAlignment="1">
      <alignment vertical="center"/>
    </xf>
    <xf numFmtId="41" fontId="10" fillId="0" borderId="0" xfId="2" applyFont="1" applyBorder="1" applyAlignment="1">
      <alignment vertical="center"/>
    </xf>
    <xf numFmtId="166" fontId="9" fillId="0" borderId="0" xfId="1" applyNumberFormat="1" applyFont="1" applyFill="1" applyBorder="1"/>
    <xf numFmtId="166" fontId="9" fillId="0" borderId="0" xfId="1" applyNumberFormat="1" applyFont="1" applyFill="1" applyBorder="1" applyAlignment="1" applyProtection="1">
      <protection hidden="1"/>
    </xf>
    <xf numFmtId="4" fontId="9" fillId="0" borderId="9" xfId="0" applyNumberFormat="1" applyFont="1" applyBorder="1" applyAlignment="1">
      <alignment horizontal="right" vertical="center" indent="2"/>
    </xf>
    <xf numFmtId="166" fontId="10" fillId="0" borderId="0" xfId="1" applyNumberFormat="1" applyFont="1" applyFill="1" applyBorder="1"/>
    <xf numFmtId="41" fontId="9" fillId="0" borderId="0" xfId="2" applyFont="1" applyAlignment="1">
      <alignment vertical="center"/>
    </xf>
    <xf numFmtId="4" fontId="9" fillId="0" borderId="0" xfId="0" applyNumberFormat="1" applyFont="1" applyAlignment="1">
      <alignment horizontal="right" vertical="center" indent="2"/>
    </xf>
    <xf numFmtId="166" fontId="10" fillId="0" borderId="19" xfId="1" applyNumberFormat="1" applyFont="1" applyFill="1" applyBorder="1"/>
    <xf numFmtId="166" fontId="9" fillId="0" borderId="0" xfId="1" applyNumberFormat="1" applyFont="1" applyAlignment="1">
      <alignment vertical="center"/>
    </xf>
    <xf numFmtId="166" fontId="9" fillId="0" borderId="19" xfId="1" applyNumberFormat="1" applyFont="1" applyBorder="1" applyAlignment="1">
      <alignment vertical="center"/>
    </xf>
    <xf numFmtId="164" fontId="9" fillId="0" borderId="19" xfId="1" applyNumberFormat="1" applyFont="1" applyBorder="1" applyAlignment="1">
      <alignment vertical="center"/>
    </xf>
    <xf numFmtId="164" fontId="9" fillId="0" borderId="0" xfId="1" applyNumberFormat="1" applyFont="1" applyAlignment="1">
      <alignment vertical="center"/>
    </xf>
    <xf numFmtId="0" fontId="3" fillId="0" borderId="9" xfId="0" applyFont="1" applyBorder="1" applyAlignment="1">
      <alignment horizontal="left" vertical="center"/>
    </xf>
    <xf numFmtId="166" fontId="9" fillId="0" borderId="19" xfId="1" applyNumberFormat="1" applyFont="1" applyFill="1" applyBorder="1"/>
    <xf numFmtId="41" fontId="9" fillId="2" borderId="0" xfId="2" applyFont="1" applyFill="1" applyBorder="1" applyAlignment="1">
      <alignment vertical="center"/>
    </xf>
    <xf numFmtId="41" fontId="9" fillId="0" borderId="0" xfId="2" quotePrefix="1" applyFont="1" applyFill="1" applyBorder="1" applyAlignment="1">
      <alignment horizontal="right" vertical="center"/>
    </xf>
    <xf numFmtId="4" fontId="9" fillId="0" borderId="9" xfId="2" quotePrefix="1" applyNumberFormat="1" applyFont="1" applyFill="1" applyBorder="1" applyAlignment="1">
      <alignment horizontal="right" vertical="center"/>
    </xf>
    <xf numFmtId="166" fontId="9" fillId="0" borderId="0" xfId="0" applyNumberFormat="1" applyFont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4" fontId="9" fillId="0" borderId="9" xfId="0" quotePrefix="1" applyNumberFormat="1" applyFont="1" applyBorder="1" applyAlignment="1">
      <alignment horizontal="right" vertical="center" indent="2"/>
    </xf>
    <xf numFmtId="4" fontId="9" fillId="0" borderId="0" xfId="0" quotePrefix="1" applyNumberFormat="1" applyFont="1" applyAlignment="1">
      <alignment horizontal="right" vertical="center"/>
    </xf>
    <xf numFmtId="4" fontId="9" fillId="0" borderId="0" xfId="0" quotePrefix="1" applyNumberFormat="1" applyFont="1" applyAlignment="1">
      <alignment horizontal="right" vertical="center" indent="2"/>
    </xf>
    <xf numFmtId="164" fontId="9" fillId="0" borderId="0" xfId="0" applyNumberFormat="1" applyFont="1"/>
    <xf numFmtId="166" fontId="9" fillId="0" borderId="0" xfId="1" applyNumberFormat="1" applyFont="1" applyFill="1" applyBorder="1" applyAlignment="1">
      <alignment vertical="center"/>
    </xf>
    <xf numFmtId="41" fontId="9" fillId="0" borderId="0" xfId="2" applyFont="1" applyFill="1" applyBorder="1" applyAlignment="1">
      <alignment vertical="center"/>
    </xf>
    <xf numFmtId="166" fontId="9" fillId="0" borderId="0" xfId="1" quotePrefix="1" applyNumberFormat="1" applyFont="1" applyFill="1" applyBorder="1" applyAlignment="1">
      <alignment horizontal="right"/>
    </xf>
    <xf numFmtId="166" fontId="9" fillId="0" borderId="9" xfId="1" quotePrefix="1" applyNumberFormat="1" applyFont="1" applyFill="1" applyBorder="1" applyAlignment="1">
      <alignment horizontal="right" indent="2"/>
    </xf>
    <xf numFmtId="166" fontId="9" fillId="0" borderId="0" xfId="1" quotePrefix="1" applyNumberFormat="1" applyFont="1" applyFill="1" applyBorder="1" applyAlignment="1">
      <alignment horizontal="right" indent="2"/>
    </xf>
    <xf numFmtId="166" fontId="9" fillId="0" borderId="19" xfId="1" quotePrefix="1" applyNumberFormat="1" applyFont="1" applyFill="1" applyBorder="1" applyAlignment="1">
      <alignment horizontal="right"/>
    </xf>
    <xf numFmtId="166" fontId="10" fillId="0" borderId="0" xfId="1" applyNumberFormat="1" applyFont="1" applyBorder="1" applyAlignment="1">
      <alignment vertical="center"/>
    </xf>
    <xf numFmtId="41" fontId="9" fillId="0" borderId="0" xfId="2" applyFont="1" applyBorder="1" applyAlignment="1">
      <alignment vertical="center"/>
    </xf>
    <xf numFmtId="164" fontId="9" fillId="0" borderId="19" xfId="1" quotePrefix="1" applyNumberFormat="1" applyFont="1" applyBorder="1" applyAlignment="1">
      <alignment horizontal="center" vertical="center"/>
    </xf>
    <xf numFmtId="164" fontId="9" fillId="0" borderId="0" xfId="1" quotePrefix="1" applyNumberFormat="1" applyFont="1" applyBorder="1" applyAlignment="1">
      <alignment horizontal="center" vertical="center"/>
    </xf>
    <xf numFmtId="164" fontId="9" fillId="0" borderId="9" xfId="1" quotePrefix="1" applyNumberFormat="1" applyFont="1" applyBorder="1" applyAlignment="1">
      <alignment horizontal="center" vertical="center"/>
    </xf>
    <xf numFmtId="164" fontId="9" fillId="0" borderId="19" xfId="1" quotePrefix="1" applyNumberFormat="1" applyFont="1" applyBorder="1" applyAlignment="1">
      <alignment horizontal="left" vertical="center" indent="6"/>
    </xf>
    <xf numFmtId="164" fontId="9" fillId="0" borderId="0" xfId="1" quotePrefix="1" applyNumberFormat="1" applyFont="1" applyBorder="1" applyAlignment="1">
      <alignment horizontal="left" vertical="center" indent="6"/>
    </xf>
    <xf numFmtId="164" fontId="9" fillId="0" borderId="9" xfId="1" quotePrefix="1" applyNumberFormat="1" applyFont="1" applyBorder="1" applyAlignment="1">
      <alignment horizontal="right" vertical="center" indent="2"/>
    </xf>
    <xf numFmtId="164" fontId="9" fillId="0" borderId="19" xfId="1" quotePrefix="1" applyNumberFormat="1" applyFont="1" applyBorder="1" applyAlignment="1">
      <alignment horizontal="right" vertical="center"/>
    </xf>
    <xf numFmtId="164" fontId="9" fillId="0" borderId="0" xfId="1" quotePrefix="1" applyNumberFormat="1" applyFont="1" applyBorder="1" applyAlignment="1">
      <alignment horizontal="right" vertical="center"/>
    </xf>
    <xf numFmtId="0" fontId="3" fillId="3" borderId="9" xfId="3" applyFont="1" applyFill="1" applyBorder="1" applyAlignment="1">
      <alignment vertical="center"/>
    </xf>
    <xf numFmtId="164" fontId="0" fillId="0" borderId="0" xfId="0" applyNumberFormat="1" applyAlignment="1">
      <alignment vertical="center"/>
    </xf>
    <xf numFmtId="0" fontId="3" fillId="0" borderId="21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41" fontId="10" fillId="0" borderId="22" xfId="2" applyFont="1" applyBorder="1" applyAlignment="1">
      <alignment vertical="center"/>
    </xf>
    <xf numFmtId="41" fontId="10" fillId="0" borderId="23" xfId="2" applyFont="1" applyBorder="1" applyAlignment="1">
      <alignment vertical="center"/>
    </xf>
    <xf numFmtId="0" fontId="8" fillId="0" borderId="21" xfId="0" applyFont="1" applyBorder="1" applyAlignment="1">
      <alignment horizontal="right" vertical="center" indent="2"/>
    </xf>
    <xf numFmtId="41" fontId="10" fillId="0" borderId="23" xfId="2" applyFont="1" applyFill="1" applyBorder="1" applyAlignment="1">
      <alignment vertical="center"/>
    </xf>
    <xf numFmtId="0" fontId="8" fillId="0" borderId="0" xfId="0" applyFont="1" applyAlignment="1">
      <alignment horizontal="right" vertical="center" indent="2"/>
    </xf>
    <xf numFmtId="41" fontId="10" fillId="0" borderId="22" xfId="2" applyFont="1" applyFill="1" applyBorder="1" applyAlignment="1">
      <alignment vertical="center"/>
    </xf>
    <xf numFmtId="0" fontId="8" fillId="0" borderId="9" xfId="0" applyFont="1" applyBorder="1" applyAlignment="1">
      <alignment horizontal="right" vertical="center" indent="2"/>
    </xf>
    <xf numFmtId="0" fontId="11" fillId="0" borderId="14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164" fontId="12" fillId="0" borderId="14" xfId="0" applyNumberFormat="1" applyFont="1" applyBorder="1" applyAlignment="1">
      <alignment vertical="center"/>
    </xf>
    <xf numFmtId="164" fontId="12" fillId="0" borderId="13" xfId="0" applyNumberFormat="1" applyFont="1" applyBorder="1" applyAlignment="1">
      <alignment vertical="center"/>
    </xf>
    <xf numFmtId="167" fontId="12" fillId="0" borderId="14" xfId="0" applyNumberFormat="1" applyFont="1" applyBorder="1" applyAlignment="1">
      <alignment vertical="center"/>
    </xf>
    <xf numFmtId="3" fontId="12" fillId="0" borderId="13" xfId="0" applyNumberFormat="1" applyFont="1" applyBorder="1" applyAlignment="1">
      <alignment horizontal="center" vertical="center"/>
    </xf>
    <xf numFmtId="3" fontId="12" fillId="0" borderId="14" xfId="0" applyNumberFormat="1" applyFont="1" applyBorder="1" applyAlignment="1">
      <alignment horizontal="center" vertical="center"/>
    </xf>
    <xf numFmtId="4" fontId="12" fillId="0" borderId="24" xfId="0" applyNumberFormat="1" applyFont="1" applyBorder="1" applyAlignment="1">
      <alignment horizontal="right" vertical="center"/>
    </xf>
    <xf numFmtId="4" fontId="12" fillId="0" borderId="14" xfId="0" applyNumberFormat="1" applyFont="1" applyBorder="1" applyAlignment="1">
      <alignment horizontal="right" vertical="center"/>
    </xf>
    <xf numFmtId="3" fontId="12" fillId="0" borderId="15" xfId="0" applyNumberFormat="1" applyFont="1" applyBorder="1" applyAlignment="1">
      <alignment horizontal="center" vertical="center"/>
    </xf>
    <xf numFmtId="3" fontId="12" fillId="0" borderId="12" xfId="0" applyNumberFormat="1" applyFont="1" applyBorder="1" applyAlignment="1">
      <alignment horizontal="center" vertical="center"/>
    </xf>
    <xf numFmtId="166" fontId="12" fillId="0" borderId="14" xfId="1" applyNumberFormat="1" applyFont="1" applyFill="1" applyBorder="1" applyAlignment="1">
      <alignment vertical="center"/>
    </xf>
    <xf numFmtId="4" fontId="12" fillId="0" borderId="14" xfId="0" applyNumberFormat="1" applyFont="1" applyBorder="1" applyAlignment="1">
      <alignment horizontal="right" vertical="center" indent="2"/>
    </xf>
    <xf numFmtId="166" fontId="12" fillId="0" borderId="13" xfId="1" applyNumberFormat="1" applyFont="1" applyFill="1" applyBorder="1" applyAlignment="1">
      <alignment vertical="center"/>
    </xf>
    <xf numFmtId="4" fontId="12" fillId="0" borderId="24" xfId="0" applyNumberFormat="1" applyFont="1" applyBorder="1" applyAlignment="1">
      <alignment horizontal="right" vertical="center" indent="2"/>
    </xf>
    <xf numFmtId="4" fontId="12" fillId="0" borderId="0" xfId="0" applyNumberFormat="1" applyFont="1" applyAlignment="1">
      <alignment horizontal="right" vertical="center" indent="2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64" fontId="8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41" fontId="8" fillId="0" borderId="0" xfId="2" applyFont="1" applyAlignment="1">
      <alignment vertical="center"/>
    </xf>
    <xf numFmtId="0" fontId="16" fillId="0" borderId="0" xfId="0" applyFont="1" applyAlignment="1">
      <alignment vertical="center"/>
    </xf>
    <xf numFmtId="0" fontId="14" fillId="4" borderId="0" xfId="0" applyFont="1" applyFill="1" applyAlignment="1">
      <alignment vertical="center"/>
    </xf>
  </cellXfs>
  <cellStyles count="4">
    <cellStyle name="Comma" xfId="1" builtinId="3"/>
    <cellStyle name="Comma [0]" xfId="2" builtinId="6"/>
    <cellStyle name="Normal" xfId="0" builtinId="0"/>
    <cellStyle name="Normal_produksi 10" xfId="3" xr:uid="{4AE046F1-889B-4683-BFA7-6867A49047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1A2E1-D2E1-4F87-B53B-A3A97F211CCF}">
  <dimension ref="A1:BM55"/>
  <sheetViews>
    <sheetView tabSelected="1" workbookViewId="0">
      <selection sqref="A1:XFD1048576"/>
    </sheetView>
  </sheetViews>
  <sheetFormatPr defaultRowHeight="12.75" x14ac:dyDescent="0.25"/>
  <cols>
    <col min="1" max="1" width="4.85546875" style="32" customWidth="1"/>
    <col min="2" max="2" width="27.5703125" style="32" customWidth="1"/>
    <col min="3" max="3" width="11.42578125" style="32" hidden="1" customWidth="1"/>
    <col min="4" max="4" width="11.7109375" style="32" hidden="1" customWidth="1"/>
    <col min="5" max="5" width="8.85546875" style="32" hidden="1" customWidth="1"/>
    <col min="6" max="6" width="10.28515625" style="32" hidden="1" customWidth="1"/>
    <col min="7" max="7" width="11.5703125" style="32" hidden="1" customWidth="1"/>
    <col min="8" max="8" width="10.140625" style="32" hidden="1" customWidth="1"/>
    <col min="9" max="9" width="10.28515625" style="32" hidden="1" customWidth="1"/>
    <col min="10" max="10" width="12" style="32" hidden="1" customWidth="1"/>
    <col min="11" max="11" width="10.28515625" style="32" hidden="1" customWidth="1"/>
    <col min="12" max="20" width="11.7109375" style="32" hidden="1" customWidth="1"/>
    <col min="21" max="29" width="12.7109375" style="32" hidden="1" customWidth="1"/>
    <col min="30" max="40" width="12.85546875" style="32" hidden="1" customWidth="1"/>
    <col min="41" max="41" width="16" style="32" hidden="1" customWidth="1"/>
    <col min="42" max="43" width="12.85546875" style="32" hidden="1" customWidth="1"/>
    <col min="44" max="44" width="16" style="32" hidden="1" customWidth="1"/>
    <col min="45" max="46" width="12.85546875" style="32" hidden="1" customWidth="1"/>
    <col min="47" max="47" width="16" style="32" hidden="1" customWidth="1"/>
    <col min="48" max="49" width="12.85546875" style="32" hidden="1" customWidth="1"/>
    <col min="50" max="50" width="16" style="32" hidden="1" customWidth="1"/>
    <col min="51" max="52" width="12.85546875" style="32" customWidth="1"/>
    <col min="53" max="53" width="16" style="32" customWidth="1"/>
    <col min="54" max="54" width="12.85546875" style="32" customWidth="1"/>
    <col min="55" max="55" width="13.85546875" style="32" bestFit="1" customWidth="1"/>
    <col min="56" max="57" width="12.85546875" style="32" customWidth="1"/>
    <col min="58" max="58" width="6.140625" style="32" customWidth="1"/>
    <col min="59" max="59" width="27.5703125" style="32" customWidth="1"/>
    <col min="60" max="65" width="12.85546875" style="32" customWidth="1"/>
    <col min="66" max="16384" width="9.140625" style="32"/>
  </cols>
  <sheetData>
    <row r="1" spans="1:65" s="2" customFormat="1" ht="18" customHeight="1" x14ac:dyDescent="0.25">
      <c r="A1" s="1" t="s">
        <v>0</v>
      </c>
      <c r="BF1" s="1" t="s">
        <v>1</v>
      </c>
    </row>
    <row r="2" spans="1:65" s="2" customFormat="1" ht="17.25" x14ac:dyDescent="0.25">
      <c r="A2" s="3" t="s">
        <v>2</v>
      </c>
      <c r="BF2" s="3" t="s">
        <v>3</v>
      </c>
    </row>
    <row r="3" spans="1:65" s="2" customFormat="1" ht="14.25" x14ac:dyDescent="0.25">
      <c r="A3" s="4"/>
      <c r="BF3" s="4"/>
    </row>
    <row r="4" spans="1:65" s="2" customFormat="1" ht="15" thickBot="1" x14ac:dyDescent="0.3">
      <c r="A4" s="5"/>
      <c r="B4" s="6"/>
      <c r="C4" s="6"/>
      <c r="D4" s="6"/>
      <c r="E4" s="6"/>
      <c r="F4" s="6"/>
      <c r="G4" s="6"/>
      <c r="Q4" s="7"/>
      <c r="Z4" s="7"/>
      <c r="AA4" s="8"/>
      <c r="AB4" s="8"/>
      <c r="AC4" s="8"/>
      <c r="AF4" s="7"/>
      <c r="AI4" s="7"/>
      <c r="AL4" s="7"/>
      <c r="AO4" s="7"/>
      <c r="AR4" s="7"/>
      <c r="AU4" s="7"/>
      <c r="BD4" s="7" t="s">
        <v>4</v>
      </c>
      <c r="BF4" s="5"/>
      <c r="BG4" s="6"/>
      <c r="BJ4" s="7"/>
      <c r="BM4" s="7" t="s">
        <v>4</v>
      </c>
    </row>
    <row r="5" spans="1:65" s="2" customFormat="1" ht="13.5" customHeight="1" thickTop="1" x14ac:dyDescent="0.25">
      <c r="A5" s="9" t="s">
        <v>5</v>
      </c>
      <c r="B5" s="9" t="s">
        <v>6</v>
      </c>
      <c r="C5" s="10">
        <v>2006</v>
      </c>
      <c r="D5" s="10"/>
      <c r="E5" s="10"/>
      <c r="F5" s="11">
        <v>2007</v>
      </c>
      <c r="G5" s="12"/>
      <c r="H5" s="12"/>
      <c r="I5" s="11">
        <v>2008</v>
      </c>
      <c r="J5" s="12"/>
      <c r="K5" s="12"/>
      <c r="L5" s="11">
        <v>2009</v>
      </c>
      <c r="M5" s="12"/>
      <c r="N5" s="12"/>
      <c r="O5" s="11">
        <v>2010</v>
      </c>
      <c r="P5" s="12"/>
      <c r="Q5" s="12"/>
      <c r="R5" s="11">
        <v>2011</v>
      </c>
      <c r="S5" s="12"/>
      <c r="T5" s="12"/>
      <c r="U5" s="11">
        <v>2012</v>
      </c>
      <c r="V5" s="12"/>
      <c r="W5" s="12"/>
      <c r="X5" s="11">
        <v>2013</v>
      </c>
      <c r="Y5" s="12"/>
      <c r="Z5" s="12"/>
      <c r="AA5" s="11">
        <v>2014</v>
      </c>
      <c r="AB5" s="12"/>
      <c r="AC5" s="12"/>
      <c r="AD5" s="11">
        <v>2015</v>
      </c>
      <c r="AE5" s="12"/>
      <c r="AF5" s="12"/>
      <c r="AG5" s="11">
        <v>2016</v>
      </c>
      <c r="AH5" s="12"/>
      <c r="AI5" s="12"/>
      <c r="AJ5" s="11">
        <v>2017</v>
      </c>
      <c r="AK5" s="12"/>
      <c r="AL5" s="12"/>
      <c r="AM5" s="11">
        <v>2018</v>
      </c>
      <c r="AN5" s="12"/>
      <c r="AO5" s="12"/>
      <c r="AP5" s="11">
        <v>2019</v>
      </c>
      <c r="AQ5" s="12"/>
      <c r="AR5" s="12"/>
      <c r="AS5" s="11">
        <v>2020</v>
      </c>
      <c r="AT5" s="12"/>
      <c r="AU5" s="12"/>
      <c r="AV5" s="11">
        <v>2021</v>
      </c>
      <c r="AW5" s="12"/>
      <c r="AX5" s="12"/>
      <c r="AY5" s="11">
        <v>2022</v>
      </c>
      <c r="AZ5" s="12"/>
      <c r="BA5" s="12"/>
      <c r="BB5" s="11">
        <v>2023</v>
      </c>
      <c r="BC5" s="12"/>
      <c r="BD5" s="12"/>
      <c r="BE5" s="13"/>
      <c r="BF5" s="9" t="s">
        <v>5</v>
      </c>
      <c r="BG5" s="14" t="s">
        <v>6</v>
      </c>
      <c r="BH5" s="11">
        <v>2024</v>
      </c>
      <c r="BI5" s="12"/>
      <c r="BJ5" s="12"/>
      <c r="BK5" s="11" t="s">
        <v>7</v>
      </c>
      <c r="BL5" s="12"/>
      <c r="BM5" s="12"/>
    </row>
    <row r="6" spans="1:65" s="2" customFormat="1" ht="14.25" x14ac:dyDescent="0.25">
      <c r="A6" s="9"/>
      <c r="B6" s="9"/>
      <c r="C6" s="15"/>
      <c r="D6" s="15"/>
      <c r="E6" s="15"/>
      <c r="F6" s="16"/>
      <c r="G6" s="17"/>
      <c r="H6" s="17"/>
      <c r="I6" s="16"/>
      <c r="J6" s="17"/>
      <c r="K6" s="17"/>
      <c r="L6" s="16"/>
      <c r="M6" s="17"/>
      <c r="N6" s="17"/>
      <c r="O6" s="16"/>
      <c r="P6" s="17"/>
      <c r="Q6" s="17"/>
      <c r="R6" s="16"/>
      <c r="S6" s="17"/>
      <c r="T6" s="17"/>
      <c r="U6" s="16"/>
      <c r="V6" s="17"/>
      <c r="W6" s="17"/>
      <c r="X6" s="16"/>
      <c r="Y6" s="17"/>
      <c r="Z6" s="17"/>
      <c r="AA6" s="16"/>
      <c r="AB6" s="17"/>
      <c r="AC6" s="17"/>
      <c r="AD6" s="16"/>
      <c r="AE6" s="17"/>
      <c r="AF6" s="17"/>
      <c r="AG6" s="16"/>
      <c r="AH6" s="17"/>
      <c r="AI6" s="17"/>
      <c r="AJ6" s="16"/>
      <c r="AK6" s="17"/>
      <c r="AL6" s="17"/>
      <c r="AM6" s="16"/>
      <c r="AN6" s="17"/>
      <c r="AO6" s="17"/>
      <c r="AP6" s="16"/>
      <c r="AQ6" s="17"/>
      <c r="AR6" s="17"/>
      <c r="AS6" s="16"/>
      <c r="AT6" s="17"/>
      <c r="AU6" s="17"/>
      <c r="AV6" s="16"/>
      <c r="AW6" s="17"/>
      <c r="AX6" s="17"/>
      <c r="AY6" s="16"/>
      <c r="AZ6" s="17"/>
      <c r="BA6" s="17"/>
      <c r="BB6" s="16"/>
      <c r="BC6" s="17"/>
      <c r="BD6" s="17"/>
      <c r="BE6" s="13"/>
      <c r="BF6" s="9"/>
      <c r="BG6" s="18"/>
      <c r="BH6" s="16"/>
      <c r="BI6" s="17"/>
      <c r="BJ6" s="17"/>
      <c r="BK6" s="16"/>
      <c r="BL6" s="17"/>
      <c r="BM6" s="17"/>
    </row>
    <row r="7" spans="1:65" s="2" customFormat="1" ht="14.25" x14ac:dyDescent="0.25">
      <c r="A7" s="9"/>
      <c r="B7" s="9"/>
      <c r="C7" s="16" t="s">
        <v>8</v>
      </c>
      <c r="D7" s="17" t="s">
        <v>9</v>
      </c>
      <c r="E7" s="17" t="s">
        <v>10</v>
      </c>
      <c r="F7" s="19" t="s">
        <v>11</v>
      </c>
      <c r="G7" s="20" t="s">
        <v>12</v>
      </c>
      <c r="H7" s="17" t="s">
        <v>10</v>
      </c>
      <c r="I7" s="19" t="s">
        <v>11</v>
      </c>
      <c r="J7" s="20" t="s">
        <v>12</v>
      </c>
      <c r="K7" s="17" t="s">
        <v>10</v>
      </c>
      <c r="L7" s="19" t="s">
        <v>11</v>
      </c>
      <c r="M7" s="20" t="s">
        <v>12</v>
      </c>
      <c r="N7" s="17" t="s">
        <v>10</v>
      </c>
      <c r="O7" s="19" t="s">
        <v>11</v>
      </c>
      <c r="P7" s="20" t="s">
        <v>12</v>
      </c>
      <c r="Q7" s="17" t="s">
        <v>10</v>
      </c>
      <c r="R7" s="19" t="s">
        <v>13</v>
      </c>
      <c r="S7" s="20" t="s">
        <v>12</v>
      </c>
      <c r="T7" s="17" t="s">
        <v>10</v>
      </c>
      <c r="U7" s="19" t="s">
        <v>13</v>
      </c>
      <c r="V7" s="20" t="s">
        <v>12</v>
      </c>
      <c r="W7" s="17" t="s">
        <v>10</v>
      </c>
      <c r="X7" s="19" t="s">
        <v>13</v>
      </c>
      <c r="Y7" s="20" t="s">
        <v>12</v>
      </c>
      <c r="Z7" s="17" t="s">
        <v>10</v>
      </c>
      <c r="AA7" s="19" t="s">
        <v>13</v>
      </c>
      <c r="AB7" s="20" t="s">
        <v>12</v>
      </c>
      <c r="AC7" s="17" t="s">
        <v>10</v>
      </c>
      <c r="AD7" s="19" t="s">
        <v>14</v>
      </c>
      <c r="AE7" s="20" t="s">
        <v>12</v>
      </c>
      <c r="AF7" s="17" t="s">
        <v>10</v>
      </c>
      <c r="AG7" s="19" t="s">
        <v>14</v>
      </c>
      <c r="AH7" s="20" t="s">
        <v>12</v>
      </c>
      <c r="AI7" s="17" t="s">
        <v>10</v>
      </c>
      <c r="AJ7" s="19" t="s">
        <v>14</v>
      </c>
      <c r="AK7" s="20" t="s">
        <v>12</v>
      </c>
      <c r="AL7" s="17" t="s">
        <v>10</v>
      </c>
      <c r="AM7" s="19" t="s">
        <v>14</v>
      </c>
      <c r="AN7" s="20" t="s">
        <v>12</v>
      </c>
      <c r="AO7" s="17" t="s">
        <v>10</v>
      </c>
      <c r="AP7" s="19" t="s">
        <v>14</v>
      </c>
      <c r="AQ7" s="20" t="s">
        <v>12</v>
      </c>
      <c r="AR7" s="17" t="s">
        <v>10</v>
      </c>
      <c r="AS7" s="19" t="s">
        <v>14</v>
      </c>
      <c r="AT7" s="20" t="s">
        <v>12</v>
      </c>
      <c r="AU7" s="21" t="s">
        <v>10</v>
      </c>
      <c r="AV7" s="19" t="s">
        <v>14</v>
      </c>
      <c r="AW7" s="20" t="s">
        <v>12</v>
      </c>
      <c r="AX7" s="21" t="s">
        <v>10</v>
      </c>
      <c r="AY7" s="19" t="s">
        <v>14</v>
      </c>
      <c r="AZ7" s="20" t="s">
        <v>12</v>
      </c>
      <c r="BA7" s="21" t="s">
        <v>10</v>
      </c>
      <c r="BB7" s="19" t="s">
        <v>14</v>
      </c>
      <c r="BC7" s="20" t="s">
        <v>12</v>
      </c>
      <c r="BD7" s="17" t="s">
        <v>10</v>
      </c>
      <c r="BE7" s="13"/>
      <c r="BF7" s="9"/>
      <c r="BG7" s="18"/>
      <c r="BH7" s="19" t="s">
        <v>14</v>
      </c>
      <c r="BI7" s="20" t="s">
        <v>12</v>
      </c>
      <c r="BJ7" s="22" t="s">
        <v>10</v>
      </c>
      <c r="BK7" s="19" t="s">
        <v>14</v>
      </c>
      <c r="BL7" s="20" t="s">
        <v>12</v>
      </c>
      <c r="BM7" s="22" t="s">
        <v>10</v>
      </c>
    </row>
    <row r="8" spans="1:65" s="2" customFormat="1" ht="15" thickBot="1" x14ac:dyDescent="0.3">
      <c r="A8" s="23"/>
      <c r="B8" s="23"/>
      <c r="C8" s="24"/>
      <c r="D8" s="25"/>
      <c r="E8" s="25"/>
      <c r="F8" s="26" t="s">
        <v>15</v>
      </c>
      <c r="G8" s="27" t="s">
        <v>16</v>
      </c>
      <c r="H8" s="25"/>
      <c r="I8" s="26" t="s">
        <v>15</v>
      </c>
      <c r="J8" s="27" t="s">
        <v>16</v>
      </c>
      <c r="K8" s="25"/>
      <c r="L8" s="26" t="s">
        <v>15</v>
      </c>
      <c r="M8" s="27" t="s">
        <v>16</v>
      </c>
      <c r="N8" s="25"/>
      <c r="O8" s="26" t="s">
        <v>15</v>
      </c>
      <c r="P8" s="27" t="s">
        <v>16</v>
      </c>
      <c r="Q8" s="25"/>
      <c r="R8" s="26" t="s">
        <v>17</v>
      </c>
      <c r="S8" s="27" t="s">
        <v>16</v>
      </c>
      <c r="T8" s="25"/>
      <c r="U8" s="26" t="s">
        <v>17</v>
      </c>
      <c r="V8" s="27" t="s">
        <v>16</v>
      </c>
      <c r="W8" s="25"/>
      <c r="X8" s="26" t="s">
        <v>17</v>
      </c>
      <c r="Y8" s="27" t="s">
        <v>16</v>
      </c>
      <c r="Z8" s="25"/>
      <c r="AA8" s="26" t="s">
        <v>17</v>
      </c>
      <c r="AB8" s="27" t="s">
        <v>16</v>
      </c>
      <c r="AC8" s="25"/>
      <c r="AD8" s="26" t="s">
        <v>18</v>
      </c>
      <c r="AE8" s="27" t="s">
        <v>16</v>
      </c>
      <c r="AF8" s="25"/>
      <c r="AG8" s="26" t="s">
        <v>18</v>
      </c>
      <c r="AH8" s="27" t="s">
        <v>16</v>
      </c>
      <c r="AI8" s="25"/>
      <c r="AJ8" s="26" t="s">
        <v>18</v>
      </c>
      <c r="AK8" s="27" t="s">
        <v>16</v>
      </c>
      <c r="AL8" s="25"/>
      <c r="AM8" s="26" t="s">
        <v>18</v>
      </c>
      <c r="AN8" s="27" t="s">
        <v>16</v>
      </c>
      <c r="AO8" s="25"/>
      <c r="AP8" s="26" t="s">
        <v>18</v>
      </c>
      <c r="AQ8" s="27" t="s">
        <v>16</v>
      </c>
      <c r="AR8" s="25"/>
      <c r="AS8" s="26" t="s">
        <v>18</v>
      </c>
      <c r="AT8" s="27" t="s">
        <v>16</v>
      </c>
      <c r="AU8" s="28"/>
      <c r="AV8" s="26" t="s">
        <v>18</v>
      </c>
      <c r="AW8" s="27" t="s">
        <v>16</v>
      </c>
      <c r="AX8" s="28"/>
      <c r="AY8" s="26" t="s">
        <v>18</v>
      </c>
      <c r="AZ8" s="27" t="s">
        <v>16</v>
      </c>
      <c r="BA8" s="28"/>
      <c r="BB8" s="26" t="s">
        <v>18</v>
      </c>
      <c r="BC8" s="27" t="s">
        <v>16</v>
      </c>
      <c r="BD8" s="25"/>
      <c r="BE8" s="13"/>
      <c r="BF8" s="23"/>
      <c r="BG8" s="29"/>
      <c r="BH8" s="26" t="s">
        <v>18</v>
      </c>
      <c r="BI8" s="27" t="s">
        <v>16</v>
      </c>
      <c r="BJ8" s="23"/>
      <c r="BK8" s="26" t="s">
        <v>18</v>
      </c>
      <c r="BL8" s="27" t="s">
        <v>16</v>
      </c>
      <c r="BM8" s="23"/>
    </row>
    <row r="9" spans="1:65" x14ac:dyDescent="0.25">
      <c r="A9" s="30"/>
      <c r="B9" s="31"/>
      <c r="F9" s="33"/>
      <c r="I9" s="33"/>
      <c r="K9" s="31"/>
      <c r="O9" s="34"/>
      <c r="R9" s="34"/>
      <c r="T9" s="31"/>
      <c r="W9" s="31"/>
      <c r="AA9" s="33"/>
      <c r="AD9" s="34"/>
      <c r="AF9" s="31"/>
      <c r="AG9" s="33"/>
      <c r="AH9" s="35"/>
      <c r="AI9" s="31"/>
      <c r="AM9" s="33"/>
      <c r="AP9" s="33"/>
      <c r="AS9" s="33"/>
      <c r="AV9" s="33"/>
      <c r="AY9" s="33"/>
      <c r="BB9" s="34"/>
      <c r="BF9" s="30"/>
      <c r="BG9" s="31"/>
      <c r="BH9" s="34"/>
      <c r="BK9" s="34"/>
    </row>
    <row r="10" spans="1:65" ht="15" x14ac:dyDescent="0.2">
      <c r="A10" s="36">
        <v>1</v>
      </c>
      <c r="B10" s="37" t="s">
        <v>19</v>
      </c>
      <c r="C10" s="38">
        <v>60000</v>
      </c>
      <c r="D10" s="38">
        <v>51921.2</v>
      </c>
      <c r="E10" s="38">
        <f t="shared" ref="E10:E37" si="0">(D10/C10)*100</f>
        <v>86.535333333333327</v>
      </c>
      <c r="F10" s="39">
        <v>60000</v>
      </c>
      <c r="G10" s="40">
        <v>59301</v>
      </c>
      <c r="H10" s="38">
        <f t="shared" ref="H10:H37" si="1">(G10/F10)*100</f>
        <v>98.834999999999994</v>
      </c>
      <c r="I10" s="39">
        <v>62000.00214345209</v>
      </c>
      <c r="J10" s="41">
        <v>58532</v>
      </c>
      <c r="K10" s="42">
        <f t="shared" ref="K10:K15" si="2">(J10/I10)*100</f>
        <v>94.406448349101638</v>
      </c>
      <c r="L10" s="43">
        <v>80000</v>
      </c>
      <c r="M10" s="43">
        <v>88504</v>
      </c>
      <c r="N10" s="44">
        <f t="shared" ref="N10:N18" si="3">(M10/L10)*100</f>
        <v>110.63000000000001</v>
      </c>
      <c r="O10" s="45">
        <v>92160</v>
      </c>
      <c r="P10" s="46">
        <v>79568</v>
      </c>
      <c r="Q10" s="44">
        <f>(P10/O10)*100</f>
        <v>86.336805555555557</v>
      </c>
      <c r="R10" s="45">
        <v>100000</v>
      </c>
      <c r="S10" s="46">
        <v>90034.5</v>
      </c>
      <c r="T10" s="42">
        <f>(S10/R10)*100</f>
        <v>90.034499999999994</v>
      </c>
      <c r="U10" s="47">
        <v>91000</v>
      </c>
      <c r="V10" s="48">
        <v>71974</v>
      </c>
      <c r="W10" s="49">
        <f t="shared" ref="W10:W32" si="4">(V10/U10)*100</f>
        <v>79.092307692307699</v>
      </c>
      <c r="X10" s="50">
        <v>70170</v>
      </c>
      <c r="Y10" s="51">
        <v>69020</v>
      </c>
      <c r="Z10" s="52">
        <f>(Y10/X10)*100</f>
        <v>98.361122987031493</v>
      </c>
      <c r="AA10" s="53">
        <v>69999.600000000006</v>
      </c>
      <c r="AB10" s="51">
        <v>70425</v>
      </c>
      <c r="AC10" s="49">
        <f>(AB10/AA10)*100</f>
        <v>100.60771775838717</v>
      </c>
      <c r="AD10" s="54">
        <v>71000</v>
      </c>
      <c r="AE10" s="54">
        <v>74959.5</v>
      </c>
      <c r="AF10" s="49">
        <f t="shared" ref="AF10:AF44" si="5">(AE10/AD10)*100</f>
        <v>105.57676056338028</v>
      </c>
      <c r="AG10" s="55">
        <v>71718</v>
      </c>
      <c r="AH10" s="41">
        <v>71748</v>
      </c>
      <c r="AI10" s="49">
        <f t="shared" ref="AI10:AI19" si="6">(AH10/AG10)*100</f>
        <v>100.04183050280264</v>
      </c>
      <c r="AJ10" s="54">
        <v>79304</v>
      </c>
      <c r="AK10" s="54">
        <v>76866.399999999994</v>
      </c>
      <c r="AL10" s="52">
        <f t="shared" ref="AL10:AL19" si="7">(AK10/AJ10)*100</f>
        <v>96.926258448501954</v>
      </c>
      <c r="AM10" s="55">
        <v>80687</v>
      </c>
      <c r="AN10" s="41">
        <v>80684.55</v>
      </c>
      <c r="AO10" s="52">
        <f t="shared" ref="AO10:AO44" si="8">(AN10/AM10)*100</f>
        <v>99.996963575297144</v>
      </c>
      <c r="AP10" s="55">
        <v>55900</v>
      </c>
      <c r="AQ10" s="41">
        <v>55900</v>
      </c>
      <c r="AR10" s="52">
        <f t="shared" ref="AR10:AR44" si="9">(AQ10/AP10)*100</f>
        <v>100</v>
      </c>
      <c r="AS10" s="55">
        <v>68960</v>
      </c>
      <c r="AT10" s="41">
        <v>68960</v>
      </c>
      <c r="AU10" s="52">
        <f t="shared" ref="AU10:AU44" si="10">(AT10/AS10)*100</f>
        <v>100</v>
      </c>
      <c r="AV10" s="56">
        <v>76007</v>
      </c>
      <c r="AW10" s="51">
        <v>73798</v>
      </c>
      <c r="AX10" s="52">
        <f t="shared" ref="AX10:AX44" si="11">(AW10/AV10)*100</f>
        <v>97.093688739195073</v>
      </c>
      <c r="AY10" s="56">
        <v>78096</v>
      </c>
      <c r="AZ10" s="51">
        <v>76913.278130000006</v>
      </c>
      <c r="BA10" s="52">
        <f t="shared" ref="BA10:BA42" si="12">(AZ10/AY10)*100</f>
        <v>98.485553843986892</v>
      </c>
      <c r="BB10" s="56">
        <v>118224.508</v>
      </c>
      <c r="BC10" s="51">
        <v>79276.657000000007</v>
      </c>
      <c r="BD10" s="52">
        <f>BC10/BB10*100</f>
        <v>67.056026149840278</v>
      </c>
      <c r="BE10" s="52"/>
      <c r="BF10" s="36">
        <v>1</v>
      </c>
      <c r="BG10" s="37" t="s">
        <v>19</v>
      </c>
      <c r="BH10" s="56">
        <v>100364</v>
      </c>
      <c r="BI10" s="51">
        <v>78334.55</v>
      </c>
      <c r="BJ10" s="52">
        <f>(BI10/BH10)*100</f>
        <v>78.050446375194298</v>
      </c>
      <c r="BK10" s="56">
        <v>112227</v>
      </c>
      <c r="BL10" s="57">
        <v>68293.900000000009</v>
      </c>
      <c r="BM10" s="52">
        <f>BL10/BK10*100</f>
        <v>60.85335970844806</v>
      </c>
    </row>
    <row r="11" spans="1:65" ht="15" x14ac:dyDescent="0.2">
      <c r="A11" s="36">
        <v>2</v>
      </c>
      <c r="B11" s="37" t="s">
        <v>20</v>
      </c>
      <c r="C11" s="38">
        <v>237000</v>
      </c>
      <c r="D11" s="38">
        <v>146974.88</v>
      </c>
      <c r="E11" s="38">
        <f t="shared" si="0"/>
        <v>62.014717299578059</v>
      </c>
      <c r="F11" s="39">
        <v>200000</v>
      </c>
      <c r="G11" s="40">
        <v>175942</v>
      </c>
      <c r="H11" s="38">
        <f t="shared" si="1"/>
        <v>87.971000000000004</v>
      </c>
      <c r="I11" s="39">
        <v>203900.32726671861</v>
      </c>
      <c r="J11" s="41">
        <v>168690</v>
      </c>
      <c r="K11" s="42">
        <f t="shared" si="2"/>
        <v>82.731598453659871</v>
      </c>
      <c r="L11" s="43">
        <v>200000</v>
      </c>
      <c r="M11" s="43">
        <v>172711</v>
      </c>
      <c r="N11" s="44">
        <f t="shared" si="3"/>
        <v>86.355499999999992</v>
      </c>
      <c r="O11" s="45">
        <v>214010.16413248633</v>
      </c>
      <c r="P11" s="46">
        <v>165319</v>
      </c>
      <c r="Q11" s="44">
        <f t="shared" ref="Q11:Q40" si="13">(P11/O11)*100</f>
        <v>77.248200182518758</v>
      </c>
      <c r="R11" s="45">
        <v>236000</v>
      </c>
      <c r="S11" s="46">
        <v>195701.69999999998</v>
      </c>
      <c r="T11" s="42">
        <f t="shared" ref="T11:T40" si="14">(S11/R11)*100</f>
        <v>82.924449152542365</v>
      </c>
      <c r="U11" s="47">
        <v>207600</v>
      </c>
      <c r="V11" s="48">
        <v>166873.5</v>
      </c>
      <c r="W11" s="49">
        <f t="shared" si="4"/>
        <v>80.382225433526017</v>
      </c>
      <c r="X11" s="50">
        <v>162450</v>
      </c>
      <c r="Y11" s="51">
        <v>163222</v>
      </c>
      <c r="Z11" s="52">
        <f t="shared" ref="Z11:Z44" si="15">(Y11/X11)*100</f>
        <v>100.47522314558326</v>
      </c>
      <c r="AA11" s="53">
        <v>166999.99999999997</v>
      </c>
      <c r="AB11" s="51">
        <v>166177</v>
      </c>
      <c r="AC11" s="49">
        <f t="shared" ref="AC11:AC32" si="16">(AB11/AA11)*100</f>
        <v>99.507185628742533</v>
      </c>
      <c r="AD11" s="54">
        <v>164000</v>
      </c>
      <c r="AE11" s="54">
        <v>155746.75</v>
      </c>
      <c r="AF11" s="49">
        <f t="shared" si="5"/>
        <v>94.967530487804879</v>
      </c>
      <c r="AG11" s="55">
        <v>154456</v>
      </c>
      <c r="AH11" s="41">
        <v>151442.05000000002</v>
      </c>
      <c r="AI11" s="49">
        <f t="shared" si="6"/>
        <v>98.048667581706127</v>
      </c>
      <c r="AJ11" s="54">
        <v>171640</v>
      </c>
      <c r="AK11" s="54">
        <v>160143.6</v>
      </c>
      <c r="AL11" s="52">
        <f t="shared" si="7"/>
        <v>93.302027499417377</v>
      </c>
      <c r="AM11" s="55">
        <v>168732</v>
      </c>
      <c r="AN11" s="41">
        <v>168726.45</v>
      </c>
      <c r="AO11" s="52">
        <f t="shared" si="8"/>
        <v>99.996710760258878</v>
      </c>
      <c r="AP11" s="55">
        <v>115750</v>
      </c>
      <c r="AQ11" s="41">
        <v>115745.75</v>
      </c>
      <c r="AR11" s="52">
        <f t="shared" si="9"/>
        <v>99.996328293736497</v>
      </c>
      <c r="AS11" s="55">
        <v>148426</v>
      </c>
      <c r="AT11" s="41">
        <v>144093.15</v>
      </c>
      <c r="AU11" s="52">
        <f t="shared" si="10"/>
        <v>97.080801207335639</v>
      </c>
      <c r="AV11" s="56">
        <v>152627</v>
      </c>
      <c r="AW11" s="51">
        <v>146842</v>
      </c>
      <c r="AX11" s="52">
        <f t="shared" si="11"/>
        <v>96.20971387762323</v>
      </c>
      <c r="AY11" s="56">
        <v>168487</v>
      </c>
      <c r="AZ11" s="51">
        <v>161980.07398000002</v>
      </c>
      <c r="BA11" s="52">
        <f t="shared" si="12"/>
        <v>96.138024880257831</v>
      </c>
      <c r="BB11" s="56">
        <v>214616.4332</v>
      </c>
      <c r="BC11" s="51">
        <v>163161.253</v>
      </c>
      <c r="BD11" s="52">
        <f t="shared" ref="BD11:BD44" si="17">(BC11/BB11)*100</f>
        <v>76.024585148123691</v>
      </c>
      <c r="BE11" s="52"/>
      <c r="BF11" s="36">
        <v>2</v>
      </c>
      <c r="BG11" s="37" t="s">
        <v>20</v>
      </c>
      <c r="BH11" s="56">
        <v>212943</v>
      </c>
      <c r="BI11" s="51">
        <v>166852.55000000002</v>
      </c>
      <c r="BJ11" s="52">
        <f t="shared" ref="BJ11:BJ41" si="18">(BI11/BH11)*100</f>
        <v>78.355498889374161</v>
      </c>
      <c r="BK11" s="56">
        <v>226975</v>
      </c>
      <c r="BL11" s="57">
        <v>149543.29999999999</v>
      </c>
      <c r="BM11" s="52">
        <f t="shared" ref="BM11:BM46" si="19">BL11/BK11*100</f>
        <v>65.885361823989413</v>
      </c>
    </row>
    <row r="12" spans="1:65" ht="15" x14ac:dyDescent="0.2">
      <c r="A12" s="36">
        <v>3</v>
      </c>
      <c r="B12" s="37" t="s">
        <v>21</v>
      </c>
      <c r="C12" s="38">
        <v>127000</v>
      </c>
      <c r="D12" s="38">
        <v>64585</v>
      </c>
      <c r="E12" s="38">
        <f t="shared" si="0"/>
        <v>50.854330708661422</v>
      </c>
      <c r="F12" s="39">
        <v>95000</v>
      </c>
      <c r="G12" s="40">
        <v>77934</v>
      </c>
      <c r="H12" s="38">
        <f t="shared" si="1"/>
        <v>82.035789473684204</v>
      </c>
      <c r="I12" s="39">
        <v>82150</v>
      </c>
      <c r="J12" s="41">
        <v>62890</v>
      </c>
      <c r="K12" s="42">
        <f t="shared" si="2"/>
        <v>76.555082166768102</v>
      </c>
      <c r="L12" s="43">
        <v>90000</v>
      </c>
      <c r="M12" s="43">
        <v>75908.600000000006</v>
      </c>
      <c r="N12" s="44">
        <f t="shared" si="3"/>
        <v>84.342888888888893</v>
      </c>
      <c r="O12" s="45">
        <v>84989.682406681153</v>
      </c>
      <c r="P12" s="46">
        <v>79160</v>
      </c>
      <c r="Q12" s="44">
        <f t="shared" si="13"/>
        <v>93.140717506407725</v>
      </c>
      <c r="R12" s="45">
        <v>90000</v>
      </c>
      <c r="S12" s="46">
        <v>69838.3</v>
      </c>
      <c r="T12" s="42">
        <f t="shared" si="14"/>
        <v>77.598111111111109</v>
      </c>
      <c r="U12" s="47">
        <v>86100</v>
      </c>
      <c r="V12" s="48">
        <v>76172.45</v>
      </c>
      <c r="W12" s="49">
        <f t="shared" si="4"/>
        <v>88.469744483159118</v>
      </c>
      <c r="X12" s="50">
        <v>72020</v>
      </c>
      <c r="Y12" s="51">
        <v>70889</v>
      </c>
      <c r="Z12" s="52">
        <f t="shared" si="15"/>
        <v>98.429602888086649</v>
      </c>
      <c r="AA12" s="53">
        <v>71000</v>
      </c>
      <c r="AB12" s="51">
        <v>69448.7</v>
      </c>
      <c r="AC12" s="49">
        <f t="shared" si="16"/>
        <v>97.815070422535214</v>
      </c>
      <c r="AD12" s="54">
        <v>70000</v>
      </c>
      <c r="AE12" s="54">
        <v>66848.399999999994</v>
      </c>
      <c r="AF12" s="49">
        <f t="shared" si="5"/>
        <v>95.497714285714281</v>
      </c>
      <c r="AG12" s="55">
        <v>64739</v>
      </c>
      <c r="AH12" s="41">
        <v>63759.9</v>
      </c>
      <c r="AI12" s="49">
        <f t="shared" si="6"/>
        <v>98.487619518373776</v>
      </c>
      <c r="AJ12" s="54">
        <v>67677</v>
      </c>
      <c r="AK12" s="54">
        <v>65765.8</v>
      </c>
      <c r="AL12" s="52">
        <f t="shared" si="7"/>
        <v>97.175997754037567</v>
      </c>
      <c r="AM12" s="55">
        <v>66943</v>
      </c>
      <c r="AN12" s="41">
        <v>64421.7</v>
      </c>
      <c r="AO12" s="52">
        <f t="shared" si="8"/>
        <v>96.233661473193607</v>
      </c>
      <c r="AP12" s="55">
        <v>51000</v>
      </c>
      <c r="AQ12" s="41">
        <v>50873.9</v>
      </c>
      <c r="AR12" s="52">
        <f t="shared" si="9"/>
        <v>99.752745098039213</v>
      </c>
      <c r="AS12" s="55">
        <v>62001</v>
      </c>
      <c r="AT12" s="41">
        <v>61167.30000000001</v>
      </c>
      <c r="AU12" s="52">
        <f t="shared" si="10"/>
        <v>98.655344268640846</v>
      </c>
      <c r="AV12" s="56">
        <v>70462</v>
      </c>
      <c r="AW12" s="51">
        <v>66821.299999999988</v>
      </c>
      <c r="AX12" s="52">
        <f t="shared" si="11"/>
        <v>94.833101529902635</v>
      </c>
      <c r="AY12" s="56">
        <v>79951</v>
      </c>
      <c r="AZ12" s="51">
        <v>75316.53300000001</v>
      </c>
      <c r="BA12" s="52">
        <f t="shared" si="12"/>
        <v>94.203365811559593</v>
      </c>
      <c r="BB12" s="56">
        <v>119214.144</v>
      </c>
      <c r="BC12" s="51">
        <v>89090.21699999999</v>
      </c>
      <c r="BD12" s="52">
        <f t="shared" si="17"/>
        <v>74.731247493585983</v>
      </c>
      <c r="BE12" s="52"/>
      <c r="BF12" s="36">
        <v>3</v>
      </c>
      <c r="BG12" s="37" t="s">
        <v>21</v>
      </c>
      <c r="BH12" s="56">
        <v>117322</v>
      </c>
      <c r="BI12" s="51">
        <v>83914.249999999985</v>
      </c>
      <c r="BJ12" s="52">
        <f t="shared" si="18"/>
        <v>71.524735343754784</v>
      </c>
      <c r="BK12" s="56">
        <v>114267</v>
      </c>
      <c r="BL12" s="57">
        <v>75844.45</v>
      </c>
      <c r="BM12" s="52">
        <f t="shared" si="19"/>
        <v>66.374762617378593</v>
      </c>
    </row>
    <row r="13" spans="1:65" ht="15" x14ac:dyDescent="0.2">
      <c r="A13" s="36">
        <v>4</v>
      </c>
      <c r="B13" s="37" t="s">
        <v>22</v>
      </c>
      <c r="C13" s="38">
        <v>90000</v>
      </c>
      <c r="D13" s="38">
        <v>65524</v>
      </c>
      <c r="E13" s="38">
        <f t="shared" si="0"/>
        <v>72.804444444444442</v>
      </c>
      <c r="F13" s="39">
        <v>80000</v>
      </c>
      <c r="G13" s="40">
        <v>55674</v>
      </c>
      <c r="H13" s="38">
        <f t="shared" si="1"/>
        <v>69.592500000000001</v>
      </c>
      <c r="I13" s="39">
        <v>50600</v>
      </c>
      <c r="J13" s="41">
        <v>39256</v>
      </c>
      <c r="K13" s="42">
        <f t="shared" si="2"/>
        <v>77.581027667984188</v>
      </c>
      <c r="L13" s="43">
        <v>51000</v>
      </c>
      <c r="M13" s="43">
        <v>28529.9</v>
      </c>
      <c r="N13" s="44">
        <f t="shared" si="3"/>
        <v>55.940980392156867</v>
      </c>
      <c r="O13" s="45">
        <v>32490</v>
      </c>
      <c r="P13" s="46">
        <v>27177</v>
      </c>
      <c r="Q13" s="44">
        <f t="shared" si="13"/>
        <v>83.647276084949212</v>
      </c>
      <c r="R13" s="45">
        <v>30000</v>
      </c>
      <c r="S13" s="46">
        <v>23691.300000000003</v>
      </c>
      <c r="T13" s="42">
        <f t="shared" si="14"/>
        <v>78.971000000000018</v>
      </c>
      <c r="U13" s="47">
        <v>39000</v>
      </c>
      <c r="V13" s="48">
        <v>29902.1</v>
      </c>
      <c r="W13" s="49">
        <f t="shared" si="4"/>
        <v>76.672051282051285</v>
      </c>
      <c r="X13" s="50">
        <v>34000</v>
      </c>
      <c r="Y13" s="51">
        <v>34000</v>
      </c>
      <c r="Z13" s="52">
        <f t="shared" si="15"/>
        <v>100</v>
      </c>
      <c r="AA13" s="53">
        <v>35300</v>
      </c>
      <c r="AB13" s="51">
        <v>35300.000000000007</v>
      </c>
      <c r="AC13" s="49">
        <f t="shared" si="16"/>
        <v>100.00000000000003</v>
      </c>
      <c r="AD13" s="54">
        <v>37000</v>
      </c>
      <c r="AE13" s="54">
        <v>34231.799999999996</v>
      </c>
      <c r="AF13" s="49">
        <f t="shared" si="5"/>
        <v>92.518378378378358</v>
      </c>
      <c r="AG13" s="55">
        <v>35857</v>
      </c>
      <c r="AH13" s="41">
        <v>33743.799999999996</v>
      </c>
      <c r="AI13" s="49">
        <f t="shared" si="6"/>
        <v>94.106590066095862</v>
      </c>
      <c r="AJ13" s="54">
        <v>41474</v>
      </c>
      <c r="AK13" s="54">
        <v>38791.25</v>
      </c>
      <c r="AL13" s="52">
        <f t="shared" si="7"/>
        <v>93.531489607947151</v>
      </c>
      <c r="AM13" s="55">
        <v>43814</v>
      </c>
      <c r="AN13" s="41">
        <v>38402.950000000004</v>
      </c>
      <c r="AO13" s="52">
        <f t="shared" si="8"/>
        <v>87.649952070114594</v>
      </c>
      <c r="AP13" s="55">
        <v>29941.000000000007</v>
      </c>
      <c r="AQ13" s="41">
        <v>29920.85</v>
      </c>
      <c r="AR13" s="52">
        <f t="shared" si="9"/>
        <v>99.9327009785912</v>
      </c>
      <c r="AS13" s="55">
        <v>35277</v>
      </c>
      <c r="AT13" s="41">
        <v>35061.950000000004</v>
      </c>
      <c r="AU13" s="52">
        <f t="shared" si="10"/>
        <v>99.390396008730917</v>
      </c>
      <c r="AV13" s="56">
        <v>41341</v>
      </c>
      <c r="AW13" s="51">
        <v>40873.4</v>
      </c>
      <c r="AX13" s="52">
        <f t="shared" si="11"/>
        <v>98.868919474613577</v>
      </c>
      <c r="AY13" s="56">
        <v>26398</v>
      </c>
      <c r="AZ13" s="51">
        <v>25749.599999999999</v>
      </c>
      <c r="BA13" s="52">
        <f t="shared" si="12"/>
        <v>97.543753314645045</v>
      </c>
      <c r="BB13" s="56">
        <v>6325.8180000000002</v>
      </c>
      <c r="BC13" s="51">
        <v>4259.1930000000002</v>
      </c>
      <c r="BD13" s="52">
        <f t="shared" si="17"/>
        <v>67.330312063989197</v>
      </c>
      <c r="BE13" s="52"/>
      <c r="BF13" s="36">
        <v>4</v>
      </c>
      <c r="BG13" s="37" t="s">
        <v>22</v>
      </c>
      <c r="BH13" s="56">
        <v>4547</v>
      </c>
      <c r="BI13" s="51">
        <v>3614</v>
      </c>
      <c r="BJ13" s="52">
        <f t="shared" si="18"/>
        <v>79.480976468000875</v>
      </c>
      <c r="BK13" s="56">
        <v>5271</v>
      </c>
      <c r="BL13" s="57">
        <v>4126.95</v>
      </c>
      <c r="BM13" s="52">
        <f t="shared" si="19"/>
        <v>78.295389869095047</v>
      </c>
    </row>
    <row r="14" spans="1:65" ht="15" x14ac:dyDescent="0.2">
      <c r="A14" s="36">
        <v>5</v>
      </c>
      <c r="B14" s="58" t="s">
        <v>23</v>
      </c>
      <c r="C14" s="38">
        <v>75000</v>
      </c>
      <c r="D14" s="38">
        <v>35855</v>
      </c>
      <c r="E14" s="38">
        <f t="shared" si="0"/>
        <v>47.806666666666665</v>
      </c>
      <c r="F14" s="39">
        <v>60000</v>
      </c>
      <c r="G14" s="40">
        <v>40883</v>
      </c>
      <c r="H14" s="38">
        <f t="shared" si="1"/>
        <v>68.138333333333335</v>
      </c>
      <c r="I14" s="39">
        <v>46500</v>
      </c>
      <c r="J14" s="41">
        <v>33467</v>
      </c>
      <c r="K14" s="42">
        <f t="shared" si="2"/>
        <v>71.972043010752685</v>
      </c>
      <c r="L14" s="43">
        <v>49000</v>
      </c>
      <c r="M14" s="43">
        <v>44575.65</v>
      </c>
      <c r="N14" s="44">
        <f t="shared" si="3"/>
        <v>90.970714285714294</v>
      </c>
      <c r="O14" s="45">
        <v>47630</v>
      </c>
      <c r="P14" s="46">
        <v>44892</v>
      </c>
      <c r="Q14" s="44">
        <f t="shared" si="13"/>
        <v>94.251522149905526</v>
      </c>
      <c r="R14" s="45">
        <v>41822</v>
      </c>
      <c r="S14" s="46">
        <v>39786.25</v>
      </c>
      <c r="T14" s="42">
        <f t="shared" si="14"/>
        <v>95.132346611831096</v>
      </c>
      <c r="U14" s="47">
        <v>46500</v>
      </c>
      <c r="V14" s="48">
        <v>33288.549999999996</v>
      </c>
      <c r="W14" s="49">
        <f t="shared" si="4"/>
        <v>71.588279569892464</v>
      </c>
      <c r="X14" s="50">
        <v>25610</v>
      </c>
      <c r="Y14" s="51">
        <v>24837</v>
      </c>
      <c r="Z14" s="52">
        <f>(Y14/X14)*100</f>
        <v>96.981647793830533</v>
      </c>
      <c r="AA14" s="53">
        <v>27000.000000000004</v>
      </c>
      <c r="AB14" s="51">
        <v>26182</v>
      </c>
      <c r="AC14" s="49">
        <f t="shared" si="16"/>
        <v>96.970370370370361</v>
      </c>
      <c r="AD14" s="54">
        <v>26000</v>
      </c>
      <c r="AE14" s="54">
        <v>25351.95</v>
      </c>
      <c r="AF14" s="49">
        <f t="shared" si="5"/>
        <v>97.507500000000007</v>
      </c>
      <c r="AG14" s="55">
        <v>31793</v>
      </c>
      <c r="AH14" s="41">
        <v>28128.100000000006</v>
      </c>
      <c r="AI14" s="49">
        <f t="shared" si="6"/>
        <v>88.47261975906649</v>
      </c>
      <c r="AJ14" s="54">
        <v>29466</v>
      </c>
      <c r="AK14" s="54">
        <v>29125.85</v>
      </c>
      <c r="AL14" s="52">
        <f t="shared" si="7"/>
        <v>98.845618679155635</v>
      </c>
      <c r="AM14" s="55">
        <v>31564</v>
      </c>
      <c r="AN14" s="41">
        <v>28377.950000000004</v>
      </c>
      <c r="AO14" s="52">
        <f t="shared" si="8"/>
        <v>89.906063870231918</v>
      </c>
      <c r="AP14" s="55">
        <v>18700</v>
      </c>
      <c r="AQ14" s="41">
        <v>18692.2</v>
      </c>
      <c r="AR14" s="52">
        <f t="shared" si="9"/>
        <v>99.958288770053485</v>
      </c>
      <c r="AS14" s="55">
        <v>29243</v>
      </c>
      <c r="AT14" s="41">
        <v>29111.750000000004</v>
      </c>
      <c r="AU14" s="52">
        <f t="shared" si="10"/>
        <v>99.55117464008481</v>
      </c>
      <c r="AV14" s="56">
        <v>30353</v>
      </c>
      <c r="AW14" s="51">
        <v>30054.7</v>
      </c>
      <c r="AX14" s="52">
        <f t="shared" si="11"/>
        <v>99.017230586762423</v>
      </c>
      <c r="AY14" s="56">
        <v>26027</v>
      </c>
      <c r="AZ14" s="51">
        <v>26008.039999999997</v>
      </c>
      <c r="BA14" s="52">
        <f t="shared" si="12"/>
        <v>99.927152572328723</v>
      </c>
      <c r="BB14" s="56">
        <v>20711.64</v>
      </c>
      <c r="BC14" s="51">
        <v>14919.762000000001</v>
      </c>
      <c r="BD14" s="52">
        <f t="shared" si="17"/>
        <v>72.035637931134374</v>
      </c>
      <c r="BE14" s="52"/>
      <c r="BF14" s="36">
        <v>5</v>
      </c>
      <c r="BG14" s="58" t="s">
        <v>23</v>
      </c>
      <c r="BH14" s="56">
        <v>17701</v>
      </c>
      <c r="BI14" s="51">
        <v>13620.050000000001</v>
      </c>
      <c r="BJ14" s="52">
        <f t="shared" si="18"/>
        <v>76.945087848144183</v>
      </c>
      <c r="BK14" s="56">
        <v>18558</v>
      </c>
      <c r="BL14" s="57">
        <v>10707.450000000003</v>
      </c>
      <c r="BM14" s="52">
        <f t="shared" si="19"/>
        <v>57.697219527966389</v>
      </c>
    </row>
    <row r="15" spans="1:65" ht="15" x14ac:dyDescent="0.2">
      <c r="A15" s="36">
        <v>6</v>
      </c>
      <c r="B15" s="37" t="s">
        <v>24</v>
      </c>
      <c r="C15" s="38">
        <v>160000</v>
      </c>
      <c r="D15" s="38">
        <v>131970</v>
      </c>
      <c r="E15" s="38">
        <f t="shared" si="0"/>
        <v>82.481249999999989</v>
      </c>
      <c r="F15" s="39">
        <v>160000</v>
      </c>
      <c r="G15" s="40">
        <v>165647</v>
      </c>
      <c r="H15" s="38">
        <f t="shared" si="1"/>
        <v>103.52937499999999</v>
      </c>
      <c r="I15" s="39">
        <v>211000</v>
      </c>
      <c r="J15" s="41">
        <v>210136</v>
      </c>
      <c r="K15" s="42">
        <f t="shared" si="2"/>
        <v>99.590521327014216</v>
      </c>
      <c r="L15" s="43">
        <v>223000</v>
      </c>
      <c r="M15" s="43">
        <v>196944</v>
      </c>
      <c r="N15" s="44">
        <f t="shared" si="3"/>
        <v>88.315695067264571</v>
      </c>
      <c r="O15" s="45">
        <v>208640</v>
      </c>
      <c r="P15" s="46">
        <v>196552</v>
      </c>
      <c r="Q15" s="44">
        <f t="shared" si="13"/>
        <v>94.206288343558285</v>
      </c>
      <c r="R15" s="45">
        <v>231000</v>
      </c>
      <c r="S15" s="46">
        <v>221155.55</v>
      </c>
      <c r="T15" s="42">
        <f t="shared" si="14"/>
        <v>95.73833333333333</v>
      </c>
      <c r="U15" s="47">
        <v>228700</v>
      </c>
      <c r="V15" s="48">
        <v>186978.50000000003</v>
      </c>
      <c r="W15" s="49">
        <f t="shared" si="4"/>
        <v>81.757105378224765</v>
      </c>
      <c r="X15" s="50">
        <v>150000</v>
      </c>
      <c r="Y15" s="51">
        <v>148299</v>
      </c>
      <c r="Z15" s="52">
        <f t="shared" si="15"/>
        <v>98.866</v>
      </c>
      <c r="AA15" s="53">
        <v>160240</v>
      </c>
      <c r="AB15" s="51">
        <v>149282</v>
      </c>
      <c r="AC15" s="49">
        <f t="shared" si="16"/>
        <v>93.161507738392416</v>
      </c>
      <c r="AD15" s="54">
        <v>161700</v>
      </c>
      <c r="AE15" s="54">
        <v>121378.65000000002</v>
      </c>
      <c r="AF15" s="49">
        <f t="shared" si="5"/>
        <v>75.064100185528773</v>
      </c>
      <c r="AG15" s="55">
        <v>145752</v>
      </c>
      <c r="AH15" s="41">
        <v>133450.94999999998</v>
      </c>
      <c r="AI15" s="49">
        <f t="shared" si="6"/>
        <v>91.560287337395025</v>
      </c>
      <c r="AJ15" s="54">
        <v>160000</v>
      </c>
      <c r="AK15" s="54">
        <v>158987.1</v>
      </c>
      <c r="AL15" s="52">
        <f t="shared" si="7"/>
        <v>99.366937500000006</v>
      </c>
      <c r="AM15" s="55">
        <v>149356</v>
      </c>
      <c r="AN15" s="41">
        <v>146423.9</v>
      </c>
      <c r="AO15" s="52">
        <f t="shared" si="8"/>
        <v>98.036838158493794</v>
      </c>
      <c r="AP15" s="55">
        <v>110625.99999999999</v>
      </c>
      <c r="AQ15" s="41">
        <v>110408.1</v>
      </c>
      <c r="AR15" s="52">
        <f t="shared" si="9"/>
        <v>99.803030029107092</v>
      </c>
      <c r="AS15" s="55">
        <v>152103</v>
      </c>
      <c r="AT15" s="41">
        <v>150644.65000000002</v>
      </c>
      <c r="AU15" s="52">
        <f t="shared" si="10"/>
        <v>99.041208917641356</v>
      </c>
      <c r="AV15" s="56">
        <v>139279</v>
      </c>
      <c r="AW15" s="51">
        <v>125824.5</v>
      </c>
      <c r="AX15" s="52">
        <f t="shared" si="11"/>
        <v>90.3398933076774</v>
      </c>
      <c r="AY15" s="56">
        <v>116041</v>
      </c>
      <c r="AZ15" s="51">
        <v>117545.09999999999</v>
      </c>
      <c r="BA15" s="52">
        <f t="shared" si="12"/>
        <v>101.29617979851947</v>
      </c>
      <c r="BB15" s="56">
        <v>150544.788004</v>
      </c>
      <c r="BC15" s="51">
        <v>120066.67099999999</v>
      </c>
      <c r="BD15" s="52">
        <f t="shared" si="17"/>
        <v>79.754784334884974</v>
      </c>
      <c r="BE15" s="52"/>
      <c r="BF15" s="36">
        <v>6</v>
      </c>
      <c r="BG15" s="37" t="s">
        <v>24</v>
      </c>
      <c r="BH15" s="56">
        <v>142954</v>
      </c>
      <c r="BI15" s="51">
        <v>111590.69999999997</v>
      </c>
      <c r="BJ15" s="52">
        <f t="shared" si="18"/>
        <v>78.06056493697271</v>
      </c>
      <c r="BK15" s="56">
        <v>159333</v>
      </c>
      <c r="BL15" s="57">
        <v>112246.39999999999</v>
      </c>
      <c r="BM15" s="52">
        <f t="shared" si="19"/>
        <v>70.447678760834222</v>
      </c>
    </row>
    <row r="16" spans="1:65" ht="15" x14ac:dyDescent="0.2">
      <c r="A16" s="36">
        <v>7</v>
      </c>
      <c r="B16" s="37" t="s">
        <v>25</v>
      </c>
      <c r="C16" s="38">
        <v>31500</v>
      </c>
      <c r="D16" s="38">
        <v>14070</v>
      </c>
      <c r="E16" s="38">
        <f>(D16/C16)*100</f>
        <v>44.666666666666664</v>
      </c>
      <c r="F16" s="39">
        <v>25000</v>
      </c>
      <c r="G16" s="40">
        <v>22050</v>
      </c>
      <c r="H16" s="38">
        <f>(G16/F16)*100</f>
        <v>88.2</v>
      </c>
      <c r="I16" s="39">
        <v>30100</v>
      </c>
      <c r="J16" s="41">
        <v>19424</v>
      </c>
      <c r="K16" s="42">
        <f>(J16/I16)*100</f>
        <v>64.531561461794013</v>
      </c>
      <c r="L16" s="43">
        <v>35000</v>
      </c>
      <c r="M16" s="43">
        <v>23800</v>
      </c>
      <c r="N16" s="44">
        <f t="shared" si="3"/>
        <v>68</v>
      </c>
      <c r="O16" s="45">
        <v>27190</v>
      </c>
      <c r="P16" s="46">
        <v>25714</v>
      </c>
      <c r="Q16" s="44">
        <f t="shared" si="13"/>
        <v>94.57153365207796</v>
      </c>
      <c r="R16" s="45">
        <v>30000</v>
      </c>
      <c r="S16" s="46">
        <v>28776</v>
      </c>
      <c r="T16" s="42">
        <f t="shared" si="14"/>
        <v>95.92</v>
      </c>
      <c r="U16" s="47">
        <v>30000</v>
      </c>
      <c r="V16" s="48">
        <v>25061</v>
      </c>
      <c r="W16" s="49">
        <f t="shared" si="4"/>
        <v>83.536666666666676</v>
      </c>
      <c r="X16" s="50">
        <v>24000</v>
      </c>
      <c r="Y16" s="51">
        <v>21533</v>
      </c>
      <c r="Z16" s="52">
        <f>(Y16/X16)*100</f>
        <v>89.720833333333331</v>
      </c>
      <c r="AA16" s="53">
        <v>21999.999999999996</v>
      </c>
      <c r="AB16" s="51">
        <v>20586</v>
      </c>
      <c r="AC16" s="49">
        <f>(AB16/AA16)*100</f>
        <v>93.572727272727292</v>
      </c>
      <c r="AD16" s="54">
        <v>22000</v>
      </c>
      <c r="AE16" s="54">
        <v>17822.400000000001</v>
      </c>
      <c r="AF16" s="49">
        <f t="shared" si="5"/>
        <v>81.010909090909095</v>
      </c>
      <c r="AG16" s="55">
        <v>20904</v>
      </c>
      <c r="AH16" s="41">
        <v>18990.7</v>
      </c>
      <c r="AI16" s="49">
        <f t="shared" si="6"/>
        <v>90.847206276310757</v>
      </c>
      <c r="AJ16" s="54">
        <v>23715</v>
      </c>
      <c r="AK16" s="54">
        <v>24105.1</v>
      </c>
      <c r="AL16" s="52">
        <f t="shared" si="7"/>
        <v>101.6449504532996</v>
      </c>
      <c r="AM16" s="55">
        <v>21820</v>
      </c>
      <c r="AN16" s="41">
        <v>21669.899999999998</v>
      </c>
      <c r="AO16" s="52">
        <f t="shared" si="8"/>
        <v>99.312098991750673</v>
      </c>
      <c r="AP16" s="55">
        <v>18233.000000000011</v>
      </c>
      <c r="AQ16" s="41">
        <v>18233</v>
      </c>
      <c r="AR16" s="52">
        <f t="shared" si="9"/>
        <v>99.999999999999943</v>
      </c>
      <c r="AS16" s="55">
        <v>24847</v>
      </c>
      <c r="AT16" s="41">
        <v>24802.749999999996</v>
      </c>
      <c r="AU16" s="52">
        <f t="shared" si="10"/>
        <v>99.821910089749252</v>
      </c>
      <c r="AV16" s="56">
        <v>29812</v>
      </c>
      <c r="AW16" s="51">
        <v>26128.1</v>
      </c>
      <c r="AX16" s="52">
        <f t="shared" si="11"/>
        <v>87.642895478330871</v>
      </c>
      <c r="AY16" s="56">
        <v>23353</v>
      </c>
      <c r="AZ16" s="51">
        <v>22775.164999999994</v>
      </c>
      <c r="BA16" s="52">
        <f t="shared" si="12"/>
        <v>97.525649809446293</v>
      </c>
      <c r="BB16" s="56">
        <v>27493.841</v>
      </c>
      <c r="BC16" s="51">
        <v>20088.785999999996</v>
      </c>
      <c r="BD16" s="52">
        <f>(BC16/BB16)*100</f>
        <v>73.066495147040371</v>
      </c>
      <c r="BE16" s="52"/>
      <c r="BF16" s="36">
        <v>7</v>
      </c>
      <c r="BG16" s="37" t="s">
        <v>25</v>
      </c>
      <c r="BH16" s="56">
        <v>26286</v>
      </c>
      <c r="BI16" s="51">
        <v>20606.25</v>
      </c>
      <c r="BJ16" s="52">
        <f>(BI16/BH16)*100</f>
        <v>78.39249029901849</v>
      </c>
      <c r="BK16" s="56">
        <v>31867</v>
      </c>
      <c r="BL16" s="57">
        <v>20657</v>
      </c>
      <c r="BM16" s="52">
        <f t="shared" si="19"/>
        <v>64.82254369724167</v>
      </c>
    </row>
    <row r="17" spans="1:65" ht="15" x14ac:dyDescent="0.2">
      <c r="A17" s="36">
        <v>8</v>
      </c>
      <c r="B17" s="37" t="s">
        <v>26</v>
      </c>
      <c r="C17" s="38">
        <v>240000</v>
      </c>
      <c r="D17" s="38">
        <v>237482</v>
      </c>
      <c r="E17" s="38">
        <f>(D17/C17)*100</f>
        <v>98.950833333333335</v>
      </c>
      <c r="F17" s="39">
        <v>245000</v>
      </c>
      <c r="G17" s="40">
        <v>251856</v>
      </c>
      <c r="H17" s="38">
        <f>(G17/F17)*100</f>
        <v>102.79836734693876</v>
      </c>
      <c r="I17" s="39">
        <v>284000</v>
      </c>
      <c r="J17" s="41">
        <v>289127</v>
      </c>
      <c r="K17" s="42">
        <f>(J17/I17)*100</f>
        <v>101.80528169014084</v>
      </c>
      <c r="L17" s="43">
        <v>295000</v>
      </c>
      <c r="M17" s="43">
        <v>336055</v>
      </c>
      <c r="N17" s="44">
        <f t="shared" si="3"/>
        <v>113.91694915254237</v>
      </c>
      <c r="O17" s="45">
        <v>312070</v>
      </c>
      <c r="P17" s="46">
        <v>331587</v>
      </c>
      <c r="Q17" s="44">
        <f t="shared" si="13"/>
        <v>106.25404556669977</v>
      </c>
      <c r="R17" s="45">
        <v>340863</v>
      </c>
      <c r="S17" s="46">
        <v>319137.09999999998</v>
      </c>
      <c r="T17" s="42">
        <f t="shared" si="14"/>
        <v>93.626207596600381</v>
      </c>
      <c r="U17" s="47">
        <v>361500</v>
      </c>
      <c r="V17" s="48">
        <v>275317.59999999998</v>
      </c>
      <c r="W17" s="49">
        <f t="shared" si="4"/>
        <v>76.159778699861675</v>
      </c>
      <c r="X17" s="50">
        <v>248090</v>
      </c>
      <c r="Y17" s="51">
        <v>243546</v>
      </c>
      <c r="Z17" s="52">
        <f>(Y17/X17)*100</f>
        <v>98.16840662662743</v>
      </c>
      <c r="AA17" s="53">
        <v>244000</v>
      </c>
      <c r="AB17" s="51">
        <v>238825</v>
      </c>
      <c r="AC17" s="49">
        <f>(AB17/AA17)*100</f>
        <v>97.879098360655732</v>
      </c>
      <c r="AD17" s="54">
        <v>250000</v>
      </c>
      <c r="AE17" s="54">
        <v>229687.8</v>
      </c>
      <c r="AF17" s="49">
        <f t="shared" si="5"/>
        <v>91.875119999999995</v>
      </c>
      <c r="AG17" s="55">
        <v>268245</v>
      </c>
      <c r="AH17" s="41">
        <v>238924.5</v>
      </c>
      <c r="AI17" s="49">
        <f t="shared" si="6"/>
        <v>89.06950735335235</v>
      </c>
      <c r="AJ17" s="54">
        <v>275000</v>
      </c>
      <c r="AK17" s="54">
        <v>275000</v>
      </c>
      <c r="AL17" s="52">
        <f t="shared" si="7"/>
        <v>100</v>
      </c>
      <c r="AM17" s="55">
        <v>273415</v>
      </c>
      <c r="AN17" s="41">
        <v>272812.94999999995</v>
      </c>
      <c r="AO17" s="52">
        <f t="shared" si="8"/>
        <v>99.779803595267254</v>
      </c>
      <c r="AP17" s="55">
        <v>255377.00000000003</v>
      </c>
      <c r="AQ17" s="41">
        <v>246901.39999999997</v>
      </c>
      <c r="AR17" s="52">
        <f t="shared" si="9"/>
        <v>96.681141997908952</v>
      </c>
      <c r="AS17" s="55">
        <v>265796</v>
      </c>
      <c r="AT17" s="41">
        <v>265697.7</v>
      </c>
      <c r="AU17" s="52">
        <f t="shared" si="10"/>
        <v>99.963016749687739</v>
      </c>
      <c r="AV17" s="56">
        <v>282614</v>
      </c>
      <c r="AW17" s="51">
        <v>281132.2</v>
      </c>
      <c r="AX17" s="52">
        <f t="shared" si="11"/>
        <v>99.475680610302391</v>
      </c>
      <c r="AY17" s="56">
        <v>278799</v>
      </c>
      <c r="AZ17" s="51">
        <v>276139.16399999999</v>
      </c>
      <c r="BA17" s="52">
        <f t="shared" si="12"/>
        <v>99.045966448947084</v>
      </c>
      <c r="BB17" s="56">
        <v>304076.41200000001</v>
      </c>
      <c r="BC17" s="51">
        <v>273512.87300000002</v>
      </c>
      <c r="BD17" s="52">
        <f>(BC17/BB17)*100</f>
        <v>89.948730715751807</v>
      </c>
      <c r="BE17" s="52"/>
      <c r="BF17" s="36">
        <v>8</v>
      </c>
      <c r="BG17" s="37" t="s">
        <v>26</v>
      </c>
      <c r="BH17" s="56">
        <v>349531</v>
      </c>
      <c r="BI17" s="51">
        <v>279362.84999999998</v>
      </c>
      <c r="BJ17" s="52">
        <f>(BI17/BH17)*100</f>
        <v>79.925056718860404</v>
      </c>
      <c r="BK17" s="56">
        <v>358701</v>
      </c>
      <c r="BL17" s="57">
        <v>223111.75</v>
      </c>
      <c r="BM17" s="52">
        <f t="shared" si="19"/>
        <v>62.199924170827515</v>
      </c>
    </row>
    <row r="18" spans="1:65" ht="15" x14ac:dyDescent="0.2">
      <c r="A18" s="36">
        <v>9</v>
      </c>
      <c r="B18" s="37" t="s">
        <v>27</v>
      </c>
      <c r="C18" s="38">
        <v>21500</v>
      </c>
      <c r="D18" s="38">
        <v>13923.19</v>
      </c>
      <c r="E18" s="38">
        <f t="shared" si="0"/>
        <v>64.759023255813958</v>
      </c>
      <c r="F18" s="39">
        <v>15000</v>
      </c>
      <c r="G18" s="40">
        <v>15530</v>
      </c>
      <c r="H18" s="38">
        <f t="shared" si="1"/>
        <v>103.53333333333335</v>
      </c>
      <c r="I18" s="39">
        <v>14200</v>
      </c>
      <c r="J18" s="41">
        <v>12602</v>
      </c>
      <c r="K18" s="42">
        <f>(J18/I18)*100</f>
        <v>88.746478873239425</v>
      </c>
      <c r="L18" s="43">
        <v>16000</v>
      </c>
      <c r="M18" s="43">
        <v>15909.05</v>
      </c>
      <c r="N18" s="44">
        <f t="shared" si="3"/>
        <v>99.431562499999998</v>
      </c>
      <c r="O18" s="45">
        <v>13990</v>
      </c>
      <c r="P18" s="46">
        <v>13413</v>
      </c>
      <c r="Q18" s="44">
        <f t="shared" si="13"/>
        <v>95.875625446747677</v>
      </c>
      <c r="R18" s="45">
        <v>22000</v>
      </c>
      <c r="S18" s="46">
        <v>19130.55</v>
      </c>
      <c r="T18" s="42">
        <f t="shared" si="14"/>
        <v>86.957045454545451</v>
      </c>
      <c r="U18" s="47">
        <v>20000</v>
      </c>
      <c r="V18" s="48">
        <v>18570.199999999997</v>
      </c>
      <c r="W18" s="49">
        <f t="shared" si="4"/>
        <v>92.850999999999985</v>
      </c>
      <c r="X18" s="47">
        <v>19700</v>
      </c>
      <c r="Y18" s="51">
        <v>17874</v>
      </c>
      <c r="Z18" s="52">
        <f t="shared" si="15"/>
        <v>90.730964467005066</v>
      </c>
      <c r="AA18" s="59">
        <v>18000</v>
      </c>
      <c r="AB18" s="51">
        <v>16905.650000000001</v>
      </c>
      <c r="AC18" s="49">
        <f t="shared" si="16"/>
        <v>93.920277777777784</v>
      </c>
      <c r="AD18" s="54">
        <v>18000</v>
      </c>
      <c r="AE18" s="54">
        <v>17433.599999999999</v>
      </c>
      <c r="AF18" s="49">
        <f t="shared" si="5"/>
        <v>96.853333333333325</v>
      </c>
      <c r="AG18" s="55">
        <v>19894</v>
      </c>
      <c r="AH18" s="41">
        <v>19894.100000000002</v>
      </c>
      <c r="AI18" s="49">
        <f t="shared" si="6"/>
        <v>100.00050266411984</v>
      </c>
      <c r="AJ18" s="54">
        <v>24758</v>
      </c>
      <c r="AK18" s="54">
        <v>24758</v>
      </c>
      <c r="AL18" s="52">
        <f t="shared" si="7"/>
        <v>100</v>
      </c>
      <c r="AM18" s="55">
        <v>26193</v>
      </c>
      <c r="AN18" s="41">
        <v>26108.999999999996</v>
      </c>
      <c r="AO18" s="52">
        <f t="shared" si="8"/>
        <v>99.679303630741018</v>
      </c>
      <c r="AP18" s="55">
        <v>23343</v>
      </c>
      <c r="AQ18" s="41">
        <v>23343</v>
      </c>
      <c r="AR18" s="52">
        <f t="shared" si="9"/>
        <v>100</v>
      </c>
      <c r="AS18" s="55">
        <v>25058</v>
      </c>
      <c r="AT18" s="41">
        <v>25058</v>
      </c>
      <c r="AU18" s="52">
        <f t="shared" si="10"/>
        <v>100</v>
      </c>
      <c r="AV18" s="56">
        <v>31060</v>
      </c>
      <c r="AW18" s="51">
        <v>30840</v>
      </c>
      <c r="AX18" s="52">
        <f t="shared" si="11"/>
        <v>99.291693496458464</v>
      </c>
      <c r="AY18" s="56">
        <v>16738</v>
      </c>
      <c r="AZ18" s="51">
        <v>16606.600000000002</v>
      </c>
      <c r="BA18" s="52">
        <f t="shared" si="12"/>
        <v>99.214959971322742</v>
      </c>
      <c r="BB18" s="56">
        <v>2067.7660000000001</v>
      </c>
      <c r="BC18" s="51">
        <v>1520.9489999999998</v>
      </c>
      <c r="BD18" s="52">
        <f t="shared" si="17"/>
        <v>73.555179841432732</v>
      </c>
      <c r="BE18" s="52"/>
      <c r="BF18" s="36">
        <v>9</v>
      </c>
      <c r="BG18" s="37" t="s">
        <v>27</v>
      </c>
      <c r="BH18" s="56">
        <v>1990</v>
      </c>
      <c r="BI18" s="51">
        <v>1321.55</v>
      </c>
      <c r="BJ18" s="52">
        <f>(BI18/BH18)*100</f>
        <v>66.409547738693462</v>
      </c>
      <c r="BK18" s="56">
        <v>1980</v>
      </c>
      <c r="BL18" s="57">
        <v>1543.8890000000001</v>
      </c>
      <c r="BM18" s="52">
        <f t="shared" si="19"/>
        <v>77.974191919191924</v>
      </c>
    </row>
    <row r="19" spans="1:65" ht="15" x14ac:dyDescent="0.2">
      <c r="A19" s="36">
        <v>10</v>
      </c>
      <c r="B19" s="37" t="s">
        <v>28</v>
      </c>
      <c r="C19" s="38">
        <v>1000</v>
      </c>
      <c r="D19" s="38">
        <v>690.56</v>
      </c>
      <c r="E19" s="38">
        <f>(D19/C19)*100</f>
        <v>69.055999999999997</v>
      </c>
      <c r="F19" s="39">
        <v>1000</v>
      </c>
      <c r="G19" s="60">
        <v>697</v>
      </c>
      <c r="H19" s="38">
        <f>(G19/F19)*100</f>
        <v>69.699999999999989</v>
      </c>
      <c r="I19" s="39">
        <v>800</v>
      </c>
      <c r="J19" s="61" t="s">
        <v>29</v>
      </c>
      <c r="K19" s="62" t="s">
        <v>29</v>
      </c>
      <c r="L19" s="43">
        <v>1000</v>
      </c>
      <c r="M19" s="63" t="s">
        <v>29</v>
      </c>
      <c r="N19" s="64" t="s">
        <v>29</v>
      </c>
      <c r="O19" s="45">
        <v>800</v>
      </c>
      <c r="P19" s="46">
        <v>122</v>
      </c>
      <c r="Q19" s="44">
        <f t="shared" si="13"/>
        <v>15.25</v>
      </c>
      <c r="R19" s="45">
        <v>800</v>
      </c>
      <c r="S19" s="46">
        <v>137.94999999999999</v>
      </c>
      <c r="T19" s="42">
        <f t="shared" si="14"/>
        <v>17.243749999999999</v>
      </c>
      <c r="U19" s="47">
        <v>200</v>
      </c>
      <c r="V19" s="48">
        <v>117.9</v>
      </c>
      <c r="W19" s="49">
        <f>(V19/U19)*100</f>
        <v>58.95</v>
      </c>
      <c r="X19" s="47">
        <v>280</v>
      </c>
      <c r="Y19" s="51">
        <v>86</v>
      </c>
      <c r="Z19" s="52">
        <f>(Y19/X19)*100</f>
        <v>30.714285714285715</v>
      </c>
      <c r="AA19" s="59">
        <v>99.999999999999972</v>
      </c>
      <c r="AB19" s="51">
        <v>46.55</v>
      </c>
      <c r="AC19" s="49">
        <f>(AB19/AA19)*100</f>
        <v>46.550000000000011</v>
      </c>
      <c r="AD19" s="54">
        <v>100</v>
      </c>
      <c r="AE19" s="54">
        <v>0</v>
      </c>
      <c r="AF19" s="65" t="s">
        <v>29</v>
      </c>
      <c r="AG19" s="55">
        <v>82</v>
      </c>
      <c r="AH19" s="41">
        <v>83.5</v>
      </c>
      <c r="AI19" s="49">
        <f t="shared" si="6"/>
        <v>101.82926829268293</v>
      </c>
      <c r="AJ19" s="54">
        <v>43</v>
      </c>
      <c r="AK19" s="54">
        <v>45.099999999999994</v>
      </c>
      <c r="AL19" s="52">
        <f t="shared" si="7"/>
        <v>104.88372093023256</v>
      </c>
      <c r="AM19" s="55">
        <v>90</v>
      </c>
      <c r="AN19" s="41">
        <v>84.600000000000009</v>
      </c>
      <c r="AO19" s="52">
        <f t="shared" si="8"/>
        <v>94</v>
      </c>
      <c r="AP19" s="55">
        <v>40</v>
      </c>
      <c r="AQ19" s="41">
        <v>39.6</v>
      </c>
      <c r="AR19" s="52">
        <f t="shared" si="9"/>
        <v>99</v>
      </c>
      <c r="AS19" s="55">
        <v>117</v>
      </c>
      <c r="AT19" s="41">
        <v>117</v>
      </c>
      <c r="AU19" s="52">
        <f t="shared" si="10"/>
        <v>100</v>
      </c>
      <c r="AV19" s="56">
        <v>119</v>
      </c>
      <c r="AW19" s="51">
        <v>119</v>
      </c>
      <c r="AX19" s="52">
        <f t="shared" si="11"/>
        <v>100</v>
      </c>
      <c r="AY19" s="56">
        <v>115</v>
      </c>
      <c r="AZ19" s="51">
        <v>62.530000000000008</v>
      </c>
      <c r="BA19" s="52">
        <f t="shared" si="12"/>
        <v>54.373913043478275</v>
      </c>
      <c r="BB19" s="56">
        <v>87.36</v>
      </c>
      <c r="BC19" s="51">
        <v>81.570000000000022</v>
      </c>
      <c r="BD19" s="52">
        <f>(BC19/BB19)*100</f>
        <v>93.372252747252773</v>
      </c>
      <c r="BE19" s="52"/>
      <c r="BF19" s="36">
        <v>10</v>
      </c>
      <c r="BG19" s="37" t="s">
        <v>28</v>
      </c>
      <c r="BH19" s="56">
        <v>130</v>
      </c>
      <c r="BI19" s="51">
        <v>111.1</v>
      </c>
      <c r="BJ19" s="52">
        <f>(BI19/BH19)*100</f>
        <v>85.461538461538453</v>
      </c>
      <c r="BK19" s="56">
        <v>183</v>
      </c>
      <c r="BL19" s="57">
        <v>147.75</v>
      </c>
      <c r="BM19" s="52">
        <f t="shared" si="19"/>
        <v>80.737704918032776</v>
      </c>
    </row>
    <row r="20" spans="1:65" ht="15" x14ac:dyDescent="0.2">
      <c r="A20" s="36">
        <v>11</v>
      </c>
      <c r="B20" s="37" t="s">
        <v>30</v>
      </c>
      <c r="C20" s="38">
        <v>1000</v>
      </c>
      <c r="D20" s="38">
        <v>654.16</v>
      </c>
      <c r="E20" s="38">
        <f t="shared" si="0"/>
        <v>65.415999999999997</v>
      </c>
      <c r="F20" s="39">
        <v>1000</v>
      </c>
      <c r="G20" s="40">
        <v>759</v>
      </c>
      <c r="H20" s="38">
        <f t="shared" si="1"/>
        <v>75.900000000000006</v>
      </c>
      <c r="I20" s="39">
        <v>800</v>
      </c>
      <c r="J20" s="41">
        <v>850</v>
      </c>
      <c r="K20" s="42">
        <f t="shared" ref="K20:K37" si="20">(J20/I20)*100</f>
        <v>106.25</v>
      </c>
      <c r="L20" s="43">
        <v>1000</v>
      </c>
      <c r="M20" s="43">
        <v>100</v>
      </c>
      <c r="N20" s="44">
        <f t="shared" ref="N20:N44" si="21">(M20/L20)*100</f>
        <v>10</v>
      </c>
      <c r="O20" s="45">
        <v>800</v>
      </c>
      <c r="P20" s="46">
        <v>0</v>
      </c>
      <c r="Q20" s="44">
        <f t="shared" si="13"/>
        <v>0</v>
      </c>
      <c r="R20" s="45">
        <v>800</v>
      </c>
      <c r="S20" s="46">
        <v>0</v>
      </c>
      <c r="T20" s="42">
        <f t="shared" si="14"/>
        <v>0</v>
      </c>
      <c r="U20" s="47">
        <v>800</v>
      </c>
      <c r="V20" s="48">
        <v>539</v>
      </c>
      <c r="W20" s="49">
        <f t="shared" si="4"/>
        <v>67.375</v>
      </c>
      <c r="X20" s="50">
        <v>600</v>
      </c>
      <c r="Y20" s="50">
        <v>0</v>
      </c>
      <c r="Z20" s="52">
        <f t="shared" si="15"/>
        <v>0</v>
      </c>
      <c r="AA20" s="53">
        <v>360</v>
      </c>
      <c r="AB20" s="50">
        <v>210</v>
      </c>
      <c r="AC20" s="49">
        <f>(AB20/AA20)*100</f>
        <v>58.333333333333336</v>
      </c>
      <c r="AD20" s="54">
        <v>300</v>
      </c>
      <c r="AE20" s="54">
        <v>40</v>
      </c>
      <c r="AF20" s="49">
        <f t="shared" si="5"/>
        <v>13.333333333333334</v>
      </c>
      <c r="AG20" s="55">
        <v>0</v>
      </c>
      <c r="AH20" s="41">
        <v>0</v>
      </c>
      <c r="AI20" s="65" t="s">
        <v>29</v>
      </c>
      <c r="AJ20" s="66">
        <v>0</v>
      </c>
      <c r="AK20" s="54">
        <v>4</v>
      </c>
      <c r="AL20" s="67" t="s">
        <v>29</v>
      </c>
      <c r="AM20" s="55">
        <v>40</v>
      </c>
      <c r="AN20" s="41">
        <v>13.5</v>
      </c>
      <c r="AO20" s="52">
        <f t="shared" si="8"/>
        <v>33.75</v>
      </c>
      <c r="AP20" s="55">
        <v>6</v>
      </c>
      <c r="AQ20" s="41">
        <v>5</v>
      </c>
      <c r="AR20" s="52">
        <f t="shared" si="9"/>
        <v>83.333333333333343</v>
      </c>
      <c r="AS20" s="55">
        <v>8</v>
      </c>
      <c r="AT20" s="41">
        <v>8</v>
      </c>
      <c r="AU20" s="52">
        <f t="shared" si="10"/>
        <v>100</v>
      </c>
      <c r="AV20" s="56">
        <v>59</v>
      </c>
      <c r="AW20" s="51">
        <v>59</v>
      </c>
      <c r="AX20" s="52">
        <f t="shared" si="11"/>
        <v>100</v>
      </c>
      <c r="AY20" s="56">
        <v>52</v>
      </c>
      <c r="AZ20" s="51">
        <v>51.25</v>
      </c>
      <c r="BA20" s="52">
        <f t="shared" si="12"/>
        <v>98.557692307692307</v>
      </c>
      <c r="BB20" s="56">
        <v>84.293000000000006</v>
      </c>
      <c r="BC20" s="51">
        <v>49.939000000000007</v>
      </c>
      <c r="BD20" s="52">
        <f>(BC20/BB20)*100</f>
        <v>59.244539878756243</v>
      </c>
      <c r="BE20" s="52"/>
      <c r="BF20" s="36">
        <v>11</v>
      </c>
      <c r="BG20" s="37" t="s">
        <v>30</v>
      </c>
      <c r="BH20" s="56">
        <v>58</v>
      </c>
      <c r="BI20" s="51">
        <v>35.049999999999997</v>
      </c>
      <c r="BJ20" s="52">
        <f>(BI20/BH20)*100</f>
        <v>60.431034482758619</v>
      </c>
      <c r="BK20" s="56">
        <v>71</v>
      </c>
      <c r="BL20" s="68">
        <v>41.35</v>
      </c>
      <c r="BM20" s="52">
        <f t="shared" si="19"/>
        <v>58.239436619718312</v>
      </c>
    </row>
    <row r="21" spans="1:65" ht="15" x14ac:dyDescent="0.2">
      <c r="A21" s="36">
        <v>12</v>
      </c>
      <c r="B21" s="37" t="s">
        <v>31</v>
      </c>
      <c r="C21" s="38">
        <v>700000</v>
      </c>
      <c r="D21" s="38">
        <v>709311</v>
      </c>
      <c r="E21" s="38">
        <f t="shared" si="0"/>
        <v>101.33014285714286</v>
      </c>
      <c r="F21" s="39">
        <v>730000</v>
      </c>
      <c r="G21" s="40">
        <v>700348</v>
      </c>
      <c r="H21" s="38">
        <f t="shared" si="1"/>
        <v>95.938082191780822</v>
      </c>
      <c r="I21" s="39">
        <v>738000</v>
      </c>
      <c r="J21" s="41">
        <v>710169</v>
      </c>
      <c r="K21" s="42">
        <f t="shared" si="20"/>
        <v>96.228861788617877</v>
      </c>
      <c r="L21" s="43">
        <v>900000</v>
      </c>
      <c r="M21" s="43">
        <v>666921.85</v>
      </c>
      <c r="N21" s="44">
        <f t="shared" si="21"/>
        <v>74.102427777777777</v>
      </c>
      <c r="O21" s="45">
        <v>756890</v>
      </c>
      <c r="P21" s="46">
        <v>676493</v>
      </c>
      <c r="Q21" s="44">
        <f t="shared" si="13"/>
        <v>89.377980948354448</v>
      </c>
      <c r="R21" s="45">
        <v>750000</v>
      </c>
      <c r="S21" s="46">
        <v>722312.30599999998</v>
      </c>
      <c r="T21" s="42">
        <f t="shared" si="14"/>
        <v>96.308307466666662</v>
      </c>
      <c r="U21" s="47">
        <v>799400</v>
      </c>
      <c r="V21" s="48">
        <v>529873.5</v>
      </c>
      <c r="W21" s="49">
        <f t="shared" si="4"/>
        <v>66.28390042531899</v>
      </c>
      <c r="X21" s="50">
        <v>504760</v>
      </c>
      <c r="Y21" s="51">
        <v>520364</v>
      </c>
      <c r="Z21" s="52">
        <f t="shared" si="15"/>
        <v>103.09137015611381</v>
      </c>
      <c r="AA21" s="53">
        <v>557970</v>
      </c>
      <c r="AB21" s="51">
        <v>547528</v>
      </c>
      <c r="AC21" s="49">
        <f t="shared" si="16"/>
        <v>98.128573220782471</v>
      </c>
      <c r="AD21" s="54">
        <v>583200</v>
      </c>
      <c r="AE21" s="54">
        <v>492556.74999999994</v>
      </c>
      <c r="AF21" s="49">
        <f t="shared" si="5"/>
        <v>84.457604595336065</v>
      </c>
      <c r="AG21" s="55">
        <v>588212</v>
      </c>
      <c r="AH21" s="41">
        <v>572974.94999999995</v>
      </c>
      <c r="AI21" s="49">
        <f t="shared" ref="AI21:AI44" si="22">(AH21/AG21)*100</f>
        <v>97.409598920117219</v>
      </c>
      <c r="AJ21" s="54">
        <v>525000</v>
      </c>
      <c r="AK21" s="54">
        <v>519712.39999999997</v>
      </c>
      <c r="AL21" s="52">
        <f t="shared" ref="AL21:AL44" si="23">(AK21/AJ21)*100</f>
        <v>98.992838095238085</v>
      </c>
      <c r="AM21" s="55">
        <v>544532</v>
      </c>
      <c r="AN21" s="41">
        <v>497390.98</v>
      </c>
      <c r="AO21" s="52">
        <f t="shared" si="8"/>
        <v>91.342837519190795</v>
      </c>
      <c r="AP21" s="55">
        <v>531043</v>
      </c>
      <c r="AQ21" s="41">
        <v>460263.75000000006</v>
      </c>
      <c r="AR21" s="52">
        <f t="shared" si="9"/>
        <v>86.671653707891835</v>
      </c>
      <c r="AS21" s="55">
        <v>536197</v>
      </c>
      <c r="AT21" s="41">
        <v>523079.75999999995</v>
      </c>
      <c r="AU21" s="52">
        <f t="shared" si="10"/>
        <v>97.553652855200596</v>
      </c>
      <c r="AV21" s="56">
        <v>600996</v>
      </c>
      <c r="AW21" s="51">
        <v>488157.55</v>
      </c>
      <c r="AX21" s="52">
        <f t="shared" si="11"/>
        <v>81.224758567444709</v>
      </c>
      <c r="AY21" s="56">
        <v>548235</v>
      </c>
      <c r="AZ21" s="51">
        <v>540289.90899999999</v>
      </c>
      <c r="BA21" s="52">
        <f t="shared" si="12"/>
        <v>98.550787344842988</v>
      </c>
      <c r="BB21" s="56">
        <v>600546.15899999999</v>
      </c>
      <c r="BC21" s="51">
        <v>463130.78095000004</v>
      </c>
      <c r="BD21" s="52">
        <f t="shared" si="17"/>
        <v>77.118265433781602</v>
      </c>
      <c r="BE21" s="52"/>
      <c r="BF21" s="36">
        <v>12</v>
      </c>
      <c r="BG21" s="37" t="s">
        <v>31</v>
      </c>
      <c r="BH21" s="56">
        <v>634990</v>
      </c>
      <c r="BI21" s="51">
        <v>472246.39999999991</v>
      </c>
      <c r="BJ21" s="52">
        <f t="shared" si="18"/>
        <v>74.370683002881918</v>
      </c>
      <c r="BK21" s="56">
        <v>610971</v>
      </c>
      <c r="BL21" s="57">
        <v>374254.29999999993</v>
      </c>
      <c r="BM21" s="52">
        <f t="shared" si="19"/>
        <v>61.255656978809128</v>
      </c>
    </row>
    <row r="22" spans="1:65" ht="15" x14ac:dyDescent="0.2">
      <c r="A22" s="36">
        <v>13</v>
      </c>
      <c r="B22" s="37" t="s">
        <v>32</v>
      </c>
      <c r="C22" s="38">
        <v>770000</v>
      </c>
      <c r="D22" s="38">
        <v>742601</v>
      </c>
      <c r="E22" s="38">
        <f t="shared" si="0"/>
        <v>96.44168831168831</v>
      </c>
      <c r="F22" s="39">
        <v>780000</v>
      </c>
      <c r="G22" s="40">
        <v>817030</v>
      </c>
      <c r="H22" s="38">
        <f t="shared" si="1"/>
        <v>104.74743589743589</v>
      </c>
      <c r="I22" s="39">
        <v>895000</v>
      </c>
      <c r="J22" s="41">
        <v>885097</v>
      </c>
      <c r="K22" s="42">
        <f t="shared" si="20"/>
        <v>98.893519553072622</v>
      </c>
      <c r="L22" s="43">
        <v>950000</v>
      </c>
      <c r="M22" s="43">
        <v>887864</v>
      </c>
      <c r="N22" s="44">
        <f t="shared" si="21"/>
        <v>93.459368421052631</v>
      </c>
      <c r="O22" s="45">
        <v>905120</v>
      </c>
      <c r="P22" s="46">
        <v>799548.5</v>
      </c>
      <c r="Q22" s="44">
        <f t="shared" si="13"/>
        <v>88.336187466855222</v>
      </c>
      <c r="R22" s="45">
        <v>925000</v>
      </c>
      <c r="S22" s="46">
        <v>901236.80200000003</v>
      </c>
      <c r="T22" s="42">
        <f t="shared" si="14"/>
        <v>97.431005621621622</v>
      </c>
      <c r="U22" s="47">
        <v>970000</v>
      </c>
      <c r="V22" s="48">
        <v>819485.74999999988</v>
      </c>
      <c r="W22" s="49">
        <f t="shared" si="4"/>
        <v>84.48306701030927</v>
      </c>
      <c r="X22" s="50">
        <v>777790</v>
      </c>
      <c r="Y22" s="50">
        <v>776316</v>
      </c>
      <c r="Z22" s="52">
        <f t="shared" si="15"/>
        <v>99.810488692320547</v>
      </c>
      <c r="AA22" s="53">
        <v>832159.99999999988</v>
      </c>
      <c r="AB22" s="50">
        <v>808937</v>
      </c>
      <c r="AC22" s="49">
        <f t="shared" si="16"/>
        <v>97.209310709478956</v>
      </c>
      <c r="AD22" s="54">
        <v>830000</v>
      </c>
      <c r="AE22" s="54">
        <v>775729.15000000014</v>
      </c>
      <c r="AF22" s="49">
        <f t="shared" si="5"/>
        <v>93.461343373493989</v>
      </c>
      <c r="AG22" s="55">
        <v>831059</v>
      </c>
      <c r="AH22" s="41">
        <v>811605.45000000007</v>
      </c>
      <c r="AI22" s="49">
        <f t="shared" si="22"/>
        <v>97.659185448927218</v>
      </c>
      <c r="AJ22" s="54">
        <v>813000</v>
      </c>
      <c r="AK22" s="54">
        <v>756131.8</v>
      </c>
      <c r="AL22" s="52">
        <f t="shared" si="23"/>
        <v>93.005141451414516</v>
      </c>
      <c r="AM22" s="55">
        <v>768603</v>
      </c>
      <c r="AN22" s="41">
        <v>725792.23999999987</v>
      </c>
      <c r="AO22" s="52">
        <f t="shared" si="8"/>
        <v>94.430055568349317</v>
      </c>
      <c r="AP22" s="55">
        <v>686293</v>
      </c>
      <c r="AQ22" s="41">
        <v>682609.84</v>
      </c>
      <c r="AR22" s="52">
        <f t="shared" si="9"/>
        <v>99.46332543097482</v>
      </c>
      <c r="AS22" s="55">
        <v>741553</v>
      </c>
      <c r="AT22" s="41">
        <v>730390.86449999991</v>
      </c>
      <c r="AU22" s="52">
        <f t="shared" si="10"/>
        <v>98.49476227592632</v>
      </c>
      <c r="AV22" s="56">
        <v>700692</v>
      </c>
      <c r="AW22" s="51">
        <v>580837.9</v>
      </c>
      <c r="AX22" s="52">
        <f t="shared" si="11"/>
        <v>82.894895332043177</v>
      </c>
      <c r="AY22" s="56">
        <v>694054</v>
      </c>
      <c r="AZ22" s="51">
        <v>660667.58215999987</v>
      </c>
      <c r="BA22" s="52">
        <f t="shared" si="12"/>
        <v>95.189651260564716</v>
      </c>
      <c r="BB22" s="56">
        <v>732741.82299999997</v>
      </c>
      <c r="BC22" s="51">
        <v>618209.35970000003</v>
      </c>
      <c r="BD22" s="52">
        <f t="shared" si="17"/>
        <v>84.369329045381932</v>
      </c>
      <c r="BE22" s="52"/>
      <c r="BF22" s="36">
        <v>13</v>
      </c>
      <c r="BG22" s="37" t="s">
        <v>32</v>
      </c>
      <c r="BH22" s="56">
        <v>773647</v>
      </c>
      <c r="BI22" s="51">
        <v>643337.84999999986</v>
      </c>
      <c r="BJ22" s="52">
        <f t="shared" si="18"/>
        <v>83.156510656668985</v>
      </c>
      <c r="BK22" s="56">
        <v>735139</v>
      </c>
      <c r="BL22" s="57">
        <v>518313.75</v>
      </c>
      <c r="BM22" s="52">
        <f t="shared" si="19"/>
        <v>70.505543849530497</v>
      </c>
    </row>
    <row r="23" spans="1:65" ht="15" x14ac:dyDescent="0.2">
      <c r="A23" s="36">
        <v>14</v>
      </c>
      <c r="B23" s="37" t="s">
        <v>33</v>
      </c>
      <c r="C23" s="38">
        <v>65000</v>
      </c>
      <c r="D23" s="38">
        <v>67180</v>
      </c>
      <c r="E23" s="38">
        <f t="shared" si="0"/>
        <v>103.35384615384615</v>
      </c>
      <c r="F23" s="39">
        <v>70000</v>
      </c>
      <c r="G23" s="40">
        <v>66541</v>
      </c>
      <c r="H23" s="38">
        <f t="shared" si="1"/>
        <v>95.058571428571426</v>
      </c>
      <c r="I23" s="39">
        <v>75700</v>
      </c>
      <c r="J23" s="69">
        <v>72695</v>
      </c>
      <c r="K23" s="42">
        <f t="shared" si="20"/>
        <v>96.030383091149275</v>
      </c>
      <c r="L23" s="43">
        <v>80000</v>
      </c>
      <c r="M23" s="43">
        <v>53366.55</v>
      </c>
      <c r="N23" s="44">
        <f t="shared" si="21"/>
        <v>66.708187500000008</v>
      </c>
      <c r="O23" s="45">
        <v>63880</v>
      </c>
      <c r="P23" s="46">
        <v>46927</v>
      </c>
      <c r="Q23" s="44">
        <f>(P23/O23)*100</f>
        <v>73.461177207263617</v>
      </c>
      <c r="R23" s="45">
        <v>75000</v>
      </c>
      <c r="S23" s="46">
        <v>43739.9</v>
      </c>
      <c r="T23" s="42">
        <f>(S23/R23)*100</f>
        <v>58.319866666666663</v>
      </c>
      <c r="U23" s="47">
        <v>58900</v>
      </c>
      <c r="V23" s="48">
        <v>43928.289999999994</v>
      </c>
      <c r="W23" s="49">
        <f t="shared" si="4"/>
        <v>74.581137521222402</v>
      </c>
      <c r="X23" s="50">
        <v>40490</v>
      </c>
      <c r="Y23" s="50">
        <v>39786</v>
      </c>
      <c r="Z23" s="52">
        <f t="shared" si="15"/>
        <v>98.261299086194114</v>
      </c>
      <c r="AA23" s="53">
        <v>40000</v>
      </c>
      <c r="AB23" s="50">
        <v>39235.899999999987</v>
      </c>
      <c r="AC23" s="49">
        <f t="shared" si="16"/>
        <v>98.089749999999967</v>
      </c>
      <c r="AD23" s="54">
        <v>40000</v>
      </c>
      <c r="AE23" s="54">
        <v>40198.400000000001</v>
      </c>
      <c r="AF23" s="49">
        <f t="shared" si="5"/>
        <v>100.49600000000001</v>
      </c>
      <c r="AG23" s="55">
        <v>43286</v>
      </c>
      <c r="AH23" s="41">
        <v>41781.700000000004</v>
      </c>
      <c r="AI23" s="49">
        <f t="shared" si="22"/>
        <v>96.524742410941187</v>
      </c>
      <c r="AJ23" s="54">
        <v>37171</v>
      </c>
      <c r="AK23" s="54">
        <v>36639.600000000006</v>
      </c>
      <c r="AL23" s="52">
        <f t="shared" si="23"/>
        <v>98.570390896128728</v>
      </c>
      <c r="AM23" s="55">
        <v>39000</v>
      </c>
      <c r="AN23" s="41">
        <v>36728.409999999996</v>
      </c>
      <c r="AO23" s="52">
        <f t="shared" si="8"/>
        <v>94.175410256410245</v>
      </c>
      <c r="AP23" s="55">
        <v>31290</v>
      </c>
      <c r="AQ23" s="41">
        <v>31289.990000000005</v>
      </c>
      <c r="AR23" s="52">
        <f t="shared" si="9"/>
        <v>99.999968040907646</v>
      </c>
      <c r="AS23" s="55">
        <v>37717</v>
      </c>
      <c r="AT23" s="41">
        <v>35400.322</v>
      </c>
      <c r="AU23" s="52">
        <f t="shared" si="10"/>
        <v>93.857735238751758</v>
      </c>
      <c r="AV23" s="56">
        <v>40147</v>
      </c>
      <c r="AW23" s="51">
        <v>29643.5</v>
      </c>
      <c r="AX23" s="52">
        <f t="shared" si="11"/>
        <v>73.837397563952479</v>
      </c>
      <c r="AY23" s="56">
        <v>38349</v>
      </c>
      <c r="AZ23" s="51">
        <v>34583.331999999995</v>
      </c>
      <c r="BA23" s="52">
        <f t="shared" si="12"/>
        <v>90.180531434978732</v>
      </c>
      <c r="BB23" s="56">
        <v>54374.665999999997</v>
      </c>
      <c r="BC23" s="51">
        <v>33430.129000000001</v>
      </c>
      <c r="BD23" s="52">
        <f t="shared" si="17"/>
        <v>61.481074660762062</v>
      </c>
      <c r="BE23" s="52"/>
      <c r="BF23" s="36">
        <v>14</v>
      </c>
      <c r="BG23" s="37" t="s">
        <v>33</v>
      </c>
      <c r="BH23" s="56">
        <v>49280</v>
      </c>
      <c r="BI23" s="51">
        <v>30039.95</v>
      </c>
      <c r="BJ23" s="52">
        <f t="shared" si="18"/>
        <v>60.957690746753244</v>
      </c>
      <c r="BK23" s="56">
        <v>36559</v>
      </c>
      <c r="BL23" s="57">
        <v>24201</v>
      </c>
      <c r="BM23" s="52">
        <f t="shared" si="19"/>
        <v>66.19710604775841</v>
      </c>
    </row>
    <row r="24" spans="1:65" ht="15" x14ac:dyDescent="0.2">
      <c r="A24" s="36">
        <v>15</v>
      </c>
      <c r="B24" s="37" t="s">
        <v>34</v>
      </c>
      <c r="C24" s="38">
        <v>1000000</v>
      </c>
      <c r="D24" s="38">
        <v>1061917</v>
      </c>
      <c r="E24" s="38">
        <f t="shared" si="0"/>
        <v>106.1917</v>
      </c>
      <c r="F24" s="39">
        <v>1050000</v>
      </c>
      <c r="G24" s="40">
        <v>1085436</v>
      </c>
      <c r="H24" s="38">
        <f t="shared" si="1"/>
        <v>103.37485714285715</v>
      </c>
      <c r="I24" s="39">
        <v>1171000</v>
      </c>
      <c r="J24" s="41">
        <v>1181516</v>
      </c>
      <c r="K24" s="42">
        <f t="shared" si="20"/>
        <v>100.89803586678052</v>
      </c>
      <c r="L24" s="43">
        <v>1300000</v>
      </c>
      <c r="M24" s="43">
        <v>1248653</v>
      </c>
      <c r="N24" s="44">
        <f t="shared" si="21"/>
        <v>96.050230769230765</v>
      </c>
      <c r="O24" s="45">
        <v>1248170</v>
      </c>
      <c r="P24" s="46">
        <v>1056018.6000000001</v>
      </c>
      <c r="Q24" s="44">
        <f t="shared" si="13"/>
        <v>84.605350232740733</v>
      </c>
      <c r="R24" s="45">
        <v>1229000</v>
      </c>
      <c r="S24" s="46">
        <v>1104199.9070000001</v>
      </c>
      <c r="T24" s="42">
        <f t="shared" si="14"/>
        <v>89.84539519934907</v>
      </c>
      <c r="U24" s="47">
        <v>1269600</v>
      </c>
      <c r="V24" s="48">
        <v>1118221.25</v>
      </c>
      <c r="W24" s="49">
        <f t="shared" si="4"/>
        <v>88.076658002520475</v>
      </c>
      <c r="X24" s="50">
        <v>963040</v>
      </c>
      <c r="Y24" s="50">
        <v>995998</v>
      </c>
      <c r="Z24" s="52">
        <f t="shared" si="15"/>
        <v>103.42228775544112</v>
      </c>
      <c r="AA24" s="53">
        <v>1068900</v>
      </c>
      <c r="AB24" s="50">
        <v>1053991</v>
      </c>
      <c r="AC24" s="49">
        <f t="shared" si="16"/>
        <v>98.605201609130873</v>
      </c>
      <c r="AD24" s="54">
        <v>1052460</v>
      </c>
      <c r="AE24" s="54">
        <v>1035716.4</v>
      </c>
      <c r="AF24" s="49">
        <f t="shared" si="5"/>
        <v>98.409098683085347</v>
      </c>
      <c r="AG24" s="55">
        <v>1103918</v>
      </c>
      <c r="AH24" s="41">
        <v>1081063.3999999999</v>
      </c>
      <c r="AI24" s="49">
        <f t="shared" si="22"/>
        <v>97.929683182990033</v>
      </c>
      <c r="AJ24" s="54">
        <v>1103023</v>
      </c>
      <c r="AK24" s="54">
        <v>1064144.3</v>
      </c>
      <c r="AL24" s="52">
        <f t="shared" si="23"/>
        <v>96.475259355425962</v>
      </c>
      <c r="AM24" s="55">
        <v>1124375</v>
      </c>
      <c r="AN24" s="41">
        <v>1085002.75</v>
      </c>
      <c r="AO24" s="52">
        <f t="shared" si="8"/>
        <v>96.498299055030571</v>
      </c>
      <c r="AP24" s="55">
        <v>1066044</v>
      </c>
      <c r="AQ24" s="41">
        <v>1041285.5499999999</v>
      </c>
      <c r="AR24" s="52">
        <f t="shared" si="9"/>
        <v>97.677539576227616</v>
      </c>
      <c r="AS24" s="55">
        <v>967612</v>
      </c>
      <c r="AT24" s="41">
        <v>957599.56300000008</v>
      </c>
      <c r="AU24" s="52">
        <f t="shared" si="10"/>
        <v>98.965242576569949</v>
      </c>
      <c r="AV24" s="56">
        <v>955762</v>
      </c>
      <c r="AW24" s="51">
        <v>862592.04999999993</v>
      </c>
      <c r="AX24" s="52">
        <f t="shared" si="11"/>
        <v>90.251762468062125</v>
      </c>
      <c r="AY24" s="56">
        <v>1032152</v>
      </c>
      <c r="AZ24" s="51">
        <v>1002732.611</v>
      </c>
      <c r="BA24" s="52">
        <f t="shared" si="12"/>
        <v>97.149703822692786</v>
      </c>
      <c r="BB24" s="56">
        <v>976735.348</v>
      </c>
      <c r="BC24" s="51">
        <v>926017.35099999991</v>
      </c>
      <c r="BD24" s="52">
        <f t="shared" si="17"/>
        <v>94.807396179133661</v>
      </c>
      <c r="BE24" s="52"/>
      <c r="BF24" s="36">
        <v>15</v>
      </c>
      <c r="BG24" s="37" t="s">
        <v>34</v>
      </c>
      <c r="BH24" s="56">
        <v>997847</v>
      </c>
      <c r="BI24" s="51">
        <v>901935.64999999991</v>
      </c>
      <c r="BJ24" s="52">
        <f t="shared" si="18"/>
        <v>90.388170731585092</v>
      </c>
      <c r="BK24" s="56">
        <v>962350</v>
      </c>
      <c r="BL24" s="57">
        <v>746605.45</v>
      </c>
      <c r="BM24" s="52">
        <f t="shared" si="19"/>
        <v>77.581488024107642</v>
      </c>
    </row>
    <row r="25" spans="1:65" ht="15" x14ac:dyDescent="0.2">
      <c r="A25" s="36">
        <v>16</v>
      </c>
      <c r="B25" s="37" t="s">
        <v>35</v>
      </c>
      <c r="C25" s="38">
        <v>85000</v>
      </c>
      <c r="D25" s="38">
        <v>67491</v>
      </c>
      <c r="E25" s="38">
        <f>(D25/C25)*100</f>
        <v>79.401176470588226</v>
      </c>
      <c r="F25" s="39">
        <v>87000</v>
      </c>
      <c r="G25" s="40">
        <v>66222</v>
      </c>
      <c r="H25" s="38">
        <f>(G25/F25)*100</f>
        <v>76.117241379310343</v>
      </c>
      <c r="I25" s="39">
        <v>83500</v>
      </c>
      <c r="J25" s="41">
        <v>66813</v>
      </c>
      <c r="K25" s="42">
        <f>(J25/I25)*100</f>
        <v>80.015568862275458</v>
      </c>
      <c r="L25" s="43">
        <v>90000</v>
      </c>
      <c r="M25" s="43">
        <v>92685</v>
      </c>
      <c r="N25" s="44">
        <f>(M25/L25)*100</f>
        <v>102.98333333333333</v>
      </c>
      <c r="O25" s="45">
        <v>86230</v>
      </c>
      <c r="P25" s="46">
        <v>66065</v>
      </c>
      <c r="Q25" s="44">
        <f>(P25/O25)*100</f>
        <v>76.61486721558623</v>
      </c>
      <c r="R25" s="45">
        <v>60000</v>
      </c>
      <c r="S25" s="46">
        <v>53349.2</v>
      </c>
      <c r="T25" s="42">
        <f>(S25/R25)*100</f>
        <v>88.915333333333322</v>
      </c>
      <c r="U25" s="47">
        <v>92800</v>
      </c>
      <c r="V25" s="48">
        <v>65569.95</v>
      </c>
      <c r="W25" s="49">
        <f>(V25/U25)*100</f>
        <v>70.657273706896547</v>
      </c>
      <c r="X25" s="47">
        <v>63990</v>
      </c>
      <c r="Y25" s="51">
        <v>61195</v>
      </c>
      <c r="Z25" s="52">
        <f>(Y25/X25)*100</f>
        <v>95.632130020315671</v>
      </c>
      <c r="AA25" s="59">
        <v>61999.999999999985</v>
      </c>
      <c r="AB25" s="51">
        <v>61065</v>
      </c>
      <c r="AC25" s="49">
        <f>(AB25/AA25)*100</f>
        <v>98.491935483870989</v>
      </c>
      <c r="AD25" s="54">
        <v>62000</v>
      </c>
      <c r="AE25" s="54">
        <v>55435</v>
      </c>
      <c r="AF25" s="49">
        <f t="shared" si="5"/>
        <v>89.411290322580655</v>
      </c>
      <c r="AG25" s="55">
        <v>69296</v>
      </c>
      <c r="AH25" s="41">
        <v>68417.600000000006</v>
      </c>
      <c r="AI25" s="49">
        <f t="shared" si="22"/>
        <v>98.732394366197198</v>
      </c>
      <c r="AJ25" s="54">
        <v>62464</v>
      </c>
      <c r="AK25" s="54">
        <v>61502</v>
      </c>
      <c r="AL25" s="52">
        <f t="shared" si="23"/>
        <v>98.459912909836063</v>
      </c>
      <c r="AM25" s="55">
        <v>65390</v>
      </c>
      <c r="AN25" s="41">
        <v>55345.15</v>
      </c>
      <c r="AO25" s="52">
        <f t="shared" si="8"/>
        <v>84.638553295610947</v>
      </c>
      <c r="AP25" s="55">
        <v>64094</v>
      </c>
      <c r="AQ25" s="41">
        <v>49547.7</v>
      </c>
      <c r="AR25" s="52">
        <f t="shared" si="9"/>
        <v>77.304739913252405</v>
      </c>
      <c r="AS25" s="55">
        <v>66473</v>
      </c>
      <c r="AT25" s="41">
        <v>64282.749999999993</v>
      </c>
      <c r="AU25" s="52">
        <f t="shared" si="10"/>
        <v>96.705053179486399</v>
      </c>
      <c r="AV25" s="56">
        <v>73884</v>
      </c>
      <c r="AW25" s="51">
        <v>54726.799999999996</v>
      </c>
      <c r="AX25" s="52">
        <f t="shared" si="11"/>
        <v>74.071246819338427</v>
      </c>
      <c r="AY25" s="56">
        <v>61845</v>
      </c>
      <c r="AZ25" s="51">
        <v>57579.042000000009</v>
      </c>
      <c r="BA25" s="52">
        <f t="shared" si="12"/>
        <v>93.102178025709449</v>
      </c>
      <c r="BB25" s="56">
        <v>104525.2</v>
      </c>
      <c r="BC25" s="51">
        <v>47283.667999999998</v>
      </c>
      <c r="BD25" s="52">
        <f>(BC25/BB25)*100</f>
        <v>45.236620451336137</v>
      </c>
      <c r="BE25" s="52"/>
      <c r="BF25" s="36">
        <v>16</v>
      </c>
      <c r="BG25" s="37" t="s">
        <v>35</v>
      </c>
      <c r="BH25" s="56">
        <v>88520</v>
      </c>
      <c r="BI25" s="51">
        <v>56484.5</v>
      </c>
      <c r="BJ25" s="52">
        <f>(BI25/BH25)*100</f>
        <v>63.80987347492092</v>
      </c>
      <c r="BK25" s="56">
        <v>82604</v>
      </c>
      <c r="BL25" s="57">
        <v>43843.5</v>
      </c>
      <c r="BM25" s="52">
        <f t="shared" si="19"/>
        <v>53.076727519248465</v>
      </c>
    </row>
    <row r="26" spans="1:65" ht="15" x14ac:dyDescent="0.2">
      <c r="A26" s="36">
        <v>17</v>
      </c>
      <c r="B26" s="37" t="s">
        <v>36</v>
      </c>
      <c r="C26" s="38">
        <v>50000</v>
      </c>
      <c r="D26" s="38">
        <v>49723</v>
      </c>
      <c r="E26" s="38">
        <f t="shared" si="0"/>
        <v>99.445999999999998</v>
      </c>
      <c r="F26" s="39">
        <v>55000</v>
      </c>
      <c r="G26" s="40">
        <v>48820</v>
      </c>
      <c r="H26" s="38">
        <f t="shared" si="1"/>
        <v>88.763636363636365</v>
      </c>
      <c r="I26" s="39">
        <v>49000</v>
      </c>
      <c r="J26" s="41">
        <v>50487</v>
      </c>
      <c r="K26" s="42">
        <f t="shared" si="20"/>
        <v>103.03469387755102</v>
      </c>
      <c r="L26" s="43">
        <v>55000</v>
      </c>
      <c r="M26" s="43">
        <v>50474.7</v>
      </c>
      <c r="N26" s="44">
        <f t="shared" si="21"/>
        <v>91.772181818181807</v>
      </c>
      <c r="O26" s="45">
        <v>49530</v>
      </c>
      <c r="P26" s="46">
        <v>47181.999999999993</v>
      </c>
      <c r="Q26" s="44">
        <f t="shared" si="13"/>
        <v>95.259438724005634</v>
      </c>
      <c r="R26" s="45">
        <v>56000</v>
      </c>
      <c r="S26" s="46">
        <v>45745.399999999994</v>
      </c>
      <c r="T26" s="42">
        <f t="shared" si="14"/>
        <v>81.688214285714281</v>
      </c>
      <c r="U26" s="47">
        <v>59500</v>
      </c>
      <c r="V26" s="48">
        <v>44208.100000000006</v>
      </c>
      <c r="W26" s="49">
        <f t="shared" si="4"/>
        <v>74.299327731092447</v>
      </c>
      <c r="X26" s="47">
        <v>43500</v>
      </c>
      <c r="Y26" s="50">
        <v>42295</v>
      </c>
      <c r="Z26" s="52">
        <f t="shared" si="15"/>
        <v>97.229885057471265</v>
      </c>
      <c r="AA26" s="59">
        <v>42950</v>
      </c>
      <c r="AB26" s="50">
        <v>40124</v>
      </c>
      <c r="AC26" s="49">
        <f t="shared" si="16"/>
        <v>93.420256111757865</v>
      </c>
      <c r="AD26" s="54">
        <v>45000</v>
      </c>
      <c r="AE26" s="54">
        <v>38661.300000000003</v>
      </c>
      <c r="AF26" s="49">
        <f t="shared" si="5"/>
        <v>85.914000000000001</v>
      </c>
      <c r="AG26" s="55">
        <v>39588</v>
      </c>
      <c r="AH26" s="41">
        <v>39202.050000000003</v>
      </c>
      <c r="AI26" s="49">
        <f t="shared" si="22"/>
        <v>99.02508335859352</v>
      </c>
      <c r="AJ26" s="54">
        <v>38138</v>
      </c>
      <c r="AK26" s="54">
        <v>37655.599999999991</v>
      </c>
      <c r="AL26" s="52">
        <f t="shared" si="23"/>
        <v>98.73511982799306</v>
      </c>
      <c r="AM26" s="55">
        <v>37030</v>
      </c>
      <c r="AN26" s="41">
        <v>36826.6</v>
      </c>
      <c r="AO26" s="52">
        <f t="shared" si="8"/>
        <v>99.450715635970838</v>
      </c>
      <c r="AP26" s="55">
        <v>31425.000000000004</v>
      </c>
      <c r="AQ26" s="41">
        <v>31293.200000000004</v>
      </c>
      <c r="AR26" s="52">
        <f t="shared" si="9"/>
        <v>99.580588703261739</v>
      </c>
      <c r="AS26" s="55">
        <v>38494</v>
      </c>
      <c r="AT26" s="41">
        <v>35374.15</v>
      </c>
      <c r="AU26" s="52">
        <f t="shared" si="10"/>
        <v>91.895230425520865</v>
      </c>
      <c r="AV26" s="56">
        <v>32798</v>
      </c>
      <c r="AW26" s="51">
        <v>26418.85</v>
      </c>
      <c r="AX26" s="52">
        <f t="shared" si="11"/>
        <v>80.550185986950424</v>
      </c>
      <c r="AY26" s="56">
        <v>35339</v>
      </c>
      <c r="AZ26" s="51">
        <v>29186.861000000001</v>
      </c>
      <c r="BA26" s="52">
        <f t="shared" si="12"/>
        <v>82.591077846005831</v>
      </c>
      <c r="BB26" s="56">
        <v>45204.65</v>
      </c>
      <c r="BC26" s="51">
        <v>28246.800999999999</v>
      </c>
      <c r="BD26" s="52">
        <f t="shared" si="17"/>
        <v>62.486494199158713</v>
      </c>
      <c r="BE26" s="52"/>
      <c r="BF26" s="36">
        <v>17</v>
      </c>
      <c r="BG26" s="37" t="s">
        <v>36</v>
      </c>
      <c r="BH26" s="56">
        <v>37109</v>
      </c>
      <c r="BI26" s="51">
        <v>25729.7</v>
      </c>
      <c r="BJ26" s="52">
        <f t="shared" si="18"/>
        <v>69.335471179498228</v>
      </c>
      <c r="BK26" s="56">
        <v>36558</v>
      </c>
      <c r="BL26" s="57">
        <v>20742.100000000002</v>
      </c>
      <c r="BM26" s="52">
        <f t="shared" si="19"/>
        <v>56.737512993052142</v>
      </c>
    </row>
    <row r="27" spans="1:65" ht="15" x14ac:dyDescent="0.2">
      <c r="A27" s="36">
        <v>18</v>
      </c>
      <c r="B27" s="37" t="s">
        <v>37</v>
      </c>
      <c r="C27" s="38">
        <v>90000</v>
      </c>
      <c r="D27" s="38">
        <v>92522</v>
      </c>
      <c r="E27" s="38">
        <f t="shared" si="0"/>
        <v>102.80222222222221</v>
      </c>
      <c r="F27" s="39">
        <v>95000</v>
      </c>
      <c r="G27" s="60">
        <v>115827.5</v>
      </c>
      <c r="H27" s="38">
        <f t="shared" si="1"/>
        <v>121.9236842105263</v>
      </c>
      <c r="I27" s="39">
        <v>127000</v>
      </c>
      <c r="J27" s="70">
        <v>144414</v>
      </c>
      <c r="K27" s="42">
        <f t="shared" si="20"/>
        <v>113.71181102362205</v>
      </c>
      <c r="L27" s="43">
        <v>150000</v>
      </c>
      <c r="M27" s="43">
        <v>20852</v>
      </c>
      <c r="N27" s="44">
        <f t="shared" si="21"/>
        <v>13.901333333333332</v>
      </c>
      <c r="O27" s="45">
        <v>147320</v>
      </c>
      <c r="P27" s="46">
        <v>126839.99999999999</v>
      </c>
      <c r="Q27" s="44">
        <f t="shared" si="13"/>
        <v>86.098289437958172</v>
      </c>
      <c r="R27" s="45">
        <v>139290</v>
      </c>
      <c r="S27" s="46">
        <v>125786.9</v>
      </c>
      <c r="T27" s="42">
        <f t="shared" si="14"/>
        <v>90.305764950822024</v>
      </c>
      <c r="U27" s="47">
        <v>138000</v>
      </c>
      <c r="V27" s="48">
        <v>129394.95</v>
      </c>
      <c r="W27" s="49">
        <f t="shared" si="4"/>
        <v>93.76445652173912</v>
      </c>
      <c r="X27" s="50">
        <v>130990</v>
      </c>
      <c r="Y27" s="50">
        <v>133476</v>
      </c>
      <c r="Z27" s="52">
        <f t="shared" si="15"/>
        <v>101.89785479807618</v>
      </c>
      <c r="AA27" s="53">
        <v>134000</v>
      </c>
      <c r="AB27" s="50">
        <v>133101</v>
      </c>
      <c r="AC27" s="49">
        <f t="shared" si="16"/>
        <v>99.329104477611935</v>
      </c>
      <c r="AD27" s="54">
        <v>145000</v>
      </c>
      <c r="AE27" s="54">
        <v>142885.15</v>
      </c>
      <c r="AF27" s="49">
        <f t="shared" si="5"/>
        <v>98.541482758620688</v>
      </c>
      <c r="AG27" s="55">
        <v>139495</v>
      </c>
      <c r="AH27" s="41">
        <v>141131.6</v>
      </c>
      <c r="AI27" s="49">
        <f t="shared" si="22"/>
        <v>101.17323201548443</v>
      </c>
      <c r="AJ27" s="54">
        <v>165330</v>
      </c>
      <c r="AK27" s="54">
        <v>162429.19999999998</v>
      </c>
      <c r="AL27" s="52">
        <f t="shared" si="23"/>
        <v>98.2454484969455</v>
      </c>
      <c r="AM27" s="55">
        <v>179815</v>
      </c>
      <c r="AN27" s="41">
        <v>179726</v>
      </c>
      <c r="AO27" s="52">
        <f t="shared" si="8"/>
        <v>99.950504685371072</v>
      </c>
      <c r="AP27" s="55">
        <v>161234</v>
      </c>
      <c r="AQ27" s="41">
        <v>161029.35</v>
      </c>
      <c r="AR27" s="52">
        <f t="shared" si="9"/>
        <v>99.873072676978808</v>
      </c>
      <c r="AS27" s="55">
        <v>189553</v>
      </c>
      <c r="AT27" s="41">
        <v>189087.2</v>
      </c>
      <c r="AU27" s="52">
        <f t="shared" si="10"/>
        <v>99.754263978939932</v>
      </c>
      <c r="AV27" s="56">
        <v>188547</v>
      </c>
      <c r="AW27" s="51">
        <v>184453.65</v>
      </c>
      <c r="AX27" s="52">
        <f t="shared" si="11"/>
        <v>97.829002848096223</v>
      </c>
      <c r="AY27" s="56">
        <v>225993</v>
      </c>
      <c r="AZ27" s="51">
        <v>215930.85169999997</v>
      </c>
      <c r="BA27" s="52">
        <f t="shared" si="12"/>
        <v>95.547584084462784</v>
      </c>
      <c r="BB27" s="56">
        <v>177020.891</v>
      </c>
      <c r="BC27" s="51">
        <v>170582.09577999997</v>
      </c>
      <c r="BD27" s="52">
        <f t="shared" si="17"/>
        <v>96.362691892676082</v>
      </c>
      <c r="BE27" s="52"/>
      <c r="BF27" s="36">
        <v>18</v>
      </c>
      <c r="BG27" s="37" t="s">
        <v>37</v>
      </c>
      <c r="BH27" s="56">
        <v>237826</v>
      </c>
      <c r="BI27" s="51">
        <v>207644.4</v>
      </c>
      <c r="BJ27" s="52">
        <f t="shared" si="18"/>
        <v>87.309377444013691</v>
      </c>
      <c r="BK27" s="56">
        <v>212964</v>
      </c>
      <c r="BL27" s="57">
        <v>155208.44999999998</v>
      </c>
      <c r="BM27" s="52">
        <f t="shared" si="19"/>
        <v>72.880134670648559</v>
      </c>
    </row>
    <row r="28" spans="1:65" ht="15" x14ac:dyDescent="0.2">
      <c r="A28" s="36">
        <v>19</v>
      </c>
      <c r="B28" s="37" t="s">
        <v>38</v>
      </c>
      <c r="C28" s="38">
        <v>15000</v>
      </c>
      <c r="D28" s="38">
        <v>15594</v>
      </c>
      <c r="E28" s="38">
        <f t="shared" si="0"/>
        <v>103.96000000000001</v>
      </c>
      <c r="F28" s="39">
        <v>16000</v>
      </c>
      <c r="G28" s="60">
        <v>18338</v>
      </c>
      <c r="H28" s="38">
        <f t="shared" si="1"/>
        <v>114.61250000000001</v>
      </c>
      <c r="I28" s="39">
        <v>19200</v>
      </c>
      <c r="J28" s="70">
        <v>23370</v>
      </c>
      <c r="K28" s="42">
        <f t="shared" si="20"/>
        <v>121.71875000000001</v>
      </c>
      <c r="L28" s="43">
        <v>30000</v>
      </c>
      <c r="M28" s="43">
        <v>132112</v>
      </c>
      <c r="N28" s="44">
        <f t="shared" si="21"/>
        <v>440.37333333333333</v>
      </c>
      <c r="O28" s="45">
        <v>30350</v>
      </c>
      <c r="P28" s="46">
        <v>21567</v>
      </c>
      <c r="Q28" s="44">
        <f t="shared" si="13"/>
        <v>71.060955518945633</v>
      </c>
      <c r="R28" s="45">
        <v>27800</v>
      </c>
      <c r="S28" s="46">
        <v>26439.200000000001</v>
      </c>
      <c r="T28" s="42">
        <f t="shared" si="14"/>
        <v>95.105035971223032</v>
      </c>
      <c r="U28" s="47">
        <v>25000</v>
      </c>
      <c r="V28" s="48">
        <v>23168.600000000002</v>
      </c>
      <c r="W28" s="49">
        <f t="shared" si="4"/>
        <v>92.674400000000006</v>
      </c>
      <c r="X28" s="50">
        <v>24020</v>
      </c>
      <c r="Y28" s="50">
        <v>23908</v>
      </c>
      <c r="Z28" s="52">
        <f t="shared" si="15"/>
        <v>99.53372189841798</v>
      </c>
      <c r="AA28" s="53">
        <v>24000</v>
      </c>
      <c r="AB28" s="50">
        <v>22017.600000000002</v>
      </c>
      <c r="AC28" s="49">
        <f t="shared" si="16"/>
        <v>91.740000000000009</v>
      </c>
      <c r="AD28" s="54">
        <v>24000</v>
      </c>
      <c r="AE28" s="54">
        <v>22878.25</v>
      </c>
      <c r="AF28" s="49">
        <f t="shared" si="5"/>
        <v>95.326041666666669</v>
      </c>
      <c r="AG28" s="55">
        <v>19409</v>
      </c>
      <c r="AH28" s="41">
        <v>19065</v>
      </c>
      <c r="AI28" s="49">
        <f t="shared" si="22"/>
        <v>98.227626358905667</v>
      </c>
      <c r="AJ28" s="54">
        <v>26193</v>
      </c>
      <c r="AK28" s="54">
        <v>25157.95</v>
      </c>
      <c r="AL28" s="52">
        <f t="shared" si="23"/>
        <v>96.048371702363227</v>
      </c>
      <c r="AM28" s="55">
        <v>28615</v>
      </c>
      <c r="AN28" s="41">
        <v>28375.500000000004</v>
      </c>
      <c r="AO28" s="52">
        <f t="shared" si="8"/>
        <v>99.163026384763256</v>
      </c>
      <c r="AP28" s="55">
        <v>28166</v>
      </c>
      <c r="AQ28" s="41">
        <v>27014.500000000004</v>
      </c>
      <c r="AR28" s="52">
        <f t="shared" si="9"/>
        <v>95.911737555918492</v>
      </c>
      <c r="AS28" s="55">
        <v>26598</v>
      </c>
      <c r="AT28" s="41">
        <v>26582.2</v>
      </c>
      <c r="AU28" s="52">
        <f t="shared" si="10"/>
        <v>99.940597037371234</v>
      </c>
      <c r="AV28" s="56">
        <v>34532</v>
      </c>
      <c r="AW28" s="51">
        <v>20490.95</v>
      </c>
      <c r="AX28" s="52">
        <f t="shared" si="11"/>
        <v>59.339018881037873</v>
      </c>
      <c r="AY28" s="56">
        <v>25597</v>
      </c>
      <c r="AZ28" s="51">
        <v>24762.73</v>
      </c>
      <c r="BA28" s="52">
        <f t="shared" si="12"/>
        <v>96.74075086924249</v>
      </c>
      <c r="BB28" s="56">
        <v>82856.702000000005</v>
      </c>
      <c r="BC28" s="51">
        <v>28377.390000000003</v>
      </c>
      <c r="BD28" s="52">
        <f t="shared" si="17"/>
        <v>34.248756364934728</v>
      </c>
      <c r="BE28" s="52"/>
      <c r="BF28" s="36">
        <v>19</v>
      </c>
      <c r="BG28" s="37" t="s">
        <v>38</v>
      </c>
      <c r="BH28" s="56">
        <v>37228</v>
      </c>
      <c r="BI28" s="51">
        <v>24444.249999999996</v>
      </c>
      <c r="BJ28" s="52">
        <f t="shared" si="18"/>
        <v>65.660927259052315</v>
      </c>
      <c r="BK28" s="56">
        <v>40056</v>
      </c>
      <c r="BL28" s="57">
        <v>24638.050000000003</v>
      </c>
      <c r="BM28" s="52">
        <f t="shared" si="19"/>
        <v>61.509012382664274</v>
      </c>
    </row>
    <row r="29" spans="1:65" ht="15" x14ac:dyDescent="0.2">
      <c r="A29" s="36">
        <v>20</v>
      </c>
      <c r="B29" s="37" t="s">
        <v>39</v>
      </c>
      <c r="C29" s="38">
        <v>58000</v>
      </c>
      <c r="D29" s="38">
        <v>29372</v>
      </c>
      <c r="E29" s="38">
        <f t="shared" si="0"/>
        <v>50.641379310344824</v>
      </c>
      <c r="F29" s="39">
        <v>40000</v>
      </c>
      <c r="G29" s="40">
        <v>36821</v>
      </c>
      <c r="H29" s="38">
        <f t="shared" si="1"/>
        <v>92.052500000000009</v>
      </c>
      <c r="I29" s="39">
        <v>44000</v>
      </c>
      <c r="J29" s="41">
        <v>37378</v>
      </c>
      <c r="K29" s="42">
        <f t="shared" si="20"/>
        <v>84.95</v>
      </c>
      <c r="L29" s="43">
        <v>50000</v>
      </c>
      <c r="M29" s="43">
        <v>33050.5</v>
      </c>
      <c r="N29" s="44">
        <f t="shared" si="21"/>
        <v>66.100999999999999</v>
      </c>
      <c r="O29" s="45">
        <v>41190</v>
      </c>
      <c r="P29" s="46">
        <v>29055.599999999999</v>
      </c>
      <c r="Q29" s="44">
        <f t="shared" si="13"/>
        <v>70.540422432629285</v>
      </c>
      <c r="R29" s="45">
        <v>38000</v>
      </c>
      <c r="S29" s="46">
        <v>35270.199999999997</v>
      </c>
      <c r="T29" s="42">
        <f t="shared" si="14"/>
        <v>92.816315789473677</v>
      </c>
      <c r="U29" s="47">
        <v>41000</v>
      </c>
      <c r="V29" s="48">
        <v>32470.05</v>
      </c>
      <c r="W29" s="49">
        <f t="shared" si="4"/>
        <v>79.195243902439032</v>
      </c>
      <c r="X29" s="50">
        <v>35500</v>
      </c>
      <c r="Y29" s="50">
        <v>35500</v>
      </c>
      <c r="Z29" s="52">
        <f t="shared" si="15"/>
        <v>100</v>
      </c>
      <c r="AA29" s="53">
        <v>35499.999999999993</v>
      </c>
      <c r="AB29" s="50">
        <v>35500</v>
      </c>
      <c r="AC29" s="49">
        <f t="shared" si="16"/>
        <v>100.00000000000003</v>
      </c>
      <c r="AD29" s="54">
        <v>35500</v>
      </c>
      <c r="AE29" s="54">
        <v>32382.299999999996</v>
      </c>
      <c r="AF29" s="49">
        <f t="shared" si="5"/>
        <v>91.217746478873224</v>
      </c>
      <c r="AG29" s="55">
        <v>27217</v>
      </c>
      <c r="AH29" s="41">
        <v>27216.999999999996</v>
      </c>
      <c r="AI29" s="49">
        <f t="shared" si="22"/>
        <v>99.999999999999986</v>
      </c>
      <c r="AJ29" s="54">
        <v>40000</v>
      </c>
      <c r="AK29" s="54">
        <v>40000</v>
      </c>
      <c r="AL29" s="52">
        <f t="shared" si="23"/>
        <v>100</v>
      </c>
      <c r="AM29" s="55">
        <v>39000</v>
      </c>
      <c r="AN29" s="41">
        <v>35294.6</v>
      </c>
      <c r="AO29" s="52">
        <f t="shared" si="8"/>
        <v>90.498974358974365</v>
      </c>
      <c r="AP29" s="55">
        <v>21508</v>
      </c>
      <c r="AQ29" s="41">
        <v>21507.850000000002</v>
      </c>
      <c r="AR29" s="52">
        <f t="shared" si="9"/>
        <v>99.999302585084621</v>
      </c>
      <c r="AS29" s="55">
        <v>35159</v>
      </c>
      <c r="AT29" s="41">
        <v>34444.050000000003</v>
      </c>
      <c r="AU29" s="52">
        <f t="shared" si="10"/>
        <v>97.966523507494529</v>
      </c>
      <c r="AV29" s="56">
        <v>31646</v>
      </c>
      <c r="AW29" s="51">
        <v>30003.000000000004</v>
      </c>
      <c r="AX29" s="52">
        <f t="shared" si="11"/>
        <v>94.808190608607731</v>
      </c>
      <c r="AY29" s="56">
        <v>34493</v>
      </c>
      <c r="AZ29" s="51">
        <v>32707.75</v>
      </c>
      <c r="BA29" s="52">
        <f t="shared" si="12"/>
        <v>94.824312179282757</v>
      </c>
      <c r="BB29" s="56">
        <v>51799.743000000002</v>
      </c>
      <c r="BC29" s="51">
        <v>35518.950000000004</v>
      </c>
      <c r="BD29" s="52">
        <f t="shared" si="17"/>
        <v>68.569741745629898</v>
      </c>
      <c r="BE29" s="52"/>
      <c r="BF29" s="36">
        <v>20</v>
      </c>
      <c r="BG29" s="37" t="s">
        <v>39</v>
      </c>
      <c r="BH29" s="56">
        <v>54193</v>
      </c>
      <c r="BI29" s="51">
        <v>38103.449999999997</v>
      </c>
      <c r="BJ29" s="52">
        <f t="shared" si="18"/>
        <v>70.310648976805112</v>
      </c>
      <c r="BK29" s="56">
        <v>55286</v>
      </c>
      <c r="BL29" s="57">
        <v>35795.300000000003</v>
      </c>
      <c r="BM29" s="52">
        <f t="shared" si="19"/>
        <v>64.745686068805853</v>
      </c>
    </row>
    <row r="30" spans="1:65" ht="15" x14ac:dyDescent="0.2">
      <c r="A30" s="36">
        <v>21</v>
      </c>
      <c r="B30" s="37" t="s">
        <v>40</v>
      </c>
      <c r="C30" s="38">
        <v>15000</v>
      </c>
      <c r="D30" s="38">
        <v>11299</v>
      </c>
      <c r="E30" s="38">
        <f t="shared" si="0"/>
        <v>75.326666666666668</v>
      </c>
      <c r="F30" s="39">
        <v>15000</v>
      </c>
      <c r="G30" s="40">
        <v>12123.5</v>
      </c>
      <c r="H30" s="38">
        <f t="shared" si="1"/>
        <v>80.823333333333338</v>
      </c>
      <c r="I30" s="39">
        <v>14500</v>
      </c>
      <c r="J30" s="41">
        <v>13031</v>
      </c>
      <c r="K30" s="42">
        <f t="shared" si="20"/>
        <v>89.868965517241378</v>
      </c>
      <c r="L30" s="43">
        <v>20000</v>
      </c>
      <c r="M30" s="43">
        <v>12445</v>
      </c>
      <c r="N30" s="44">
        <f t="shared" si="21"/>
        <v>62.224999999999994</v>
      </c>
      <c r="O30" s="45">
        <v>17760</v>
      </c>
      <c r="P30" s="46">
        <v>13323.6</v>
      </c>
      <c r="Q30" s="44">
        <f t="shared" si="13"/>
        <v>75.020270270270274</v>
      </c>
      <c r="R30" s="45">
        <v>17000</v>
      </c>
      <c r="S30" s="46">
        <v>15784.399999999998</v>
      </c>
      <c r="T30" s="42">
        <f t="shared" si="14"/>
        <v>92.849411764705863</v>
      </c>
      <c r="U30" s="47">
        <v>16900</v>
      </c>
      <c r="V30" s="48">
        <v>14608.949999999999</v>
      </c>
      <c r="W30" s="49">
        <f t="shared" si="4"/>
        <v>86.443491124260348</v>
      </c>
      <c r="X30" s="50">
        <v>17100</v>
      </c>
      <c r="Y30" s="50">
        <v>17516</v>
      </c>
      <c r="Z30" s="52">
        <f t="shared" si="15"/>
        <v>102.43274853801169</v>
      </c>
      <c r="AA30" s="53">
        <v>19000</v>
      </c>
      <c r="AB30" s="50">
        <v>15868.449999999999</v>
      </c>
      <c r="AC30" s="49">
        <f t="shared" si="16"/>
        <v>83.518157894736831</v>
      </c>
      <c r="AD30" s="54">
        <v>18000</v>
      </c>
      <c r="AE30" s="54">
        <v>16114.25</v>
      </c>
      <c r="AF30" s="49">
        <f t="shared" si="5"/>
        <v>89.523611111111109</v>
      </c>
      <c r="AG30" s="55">
        <v>15900</v>
      </c>
      <c r="AH30" s="41">
        <v>15203</v>
      </c>
      <c r="AI30" s="49">
        <f t="shared" si="22"/>
        <v>95.616352201257854</v>
      </c>
      <c r="AJ30" s="54">
        <v>19485</v>
      </c>
      <c r="AK30" s="54">
        <v>17468.7</v>
      </c>
      <c r="AL30" s="52">
        <f t="shared" si="23"/>
        <v>89.652040030792918</v>
      </c>
      <c r="AM30" s="55">
        <v>17684</v>
      </c>
      <c r="AN30" s="41">
        <v>16580.25</v>
      </c>
      <c r="AO30" s="52">
        <f t="shared" si="8"/>
        <v>93.758482243836241</v>
      </c>
      <c r="AP30" s="55">
        <v>16062.999999999998</v>
      </c>
      <c r="AQ30" s="41">
        <v>15594.9</v>
      </c>
      <c r="AR30" s="52">
        <f t="shared" si="9"/>
        <v>97.085849467720848</v>
      </c>
      <c r="AS30" s="55">
        <v>16847</v>
      </c>
      <c r="AT30" s="41">
        <v>16625.25</v>
      </c>
      <c r="AU30" s="52">
        <f t="shared" si="10"/>
        <v>98.683741912506676</v>
      </c>
      <c r="AV30" s="56">
        <v>15968</v>
      </c>
      <c r="AW30" s="51">
        <v>15423.35</v>
      </c>
      <c r="AX30" s="52">
        <f t="shared" si="11"/>
        <v>96.589115731462925</v>
      </c>
      <c r="AY30" s="56">
        <v>15247</v>
      </c>
      <c r="AZ30" s="51">
        <v>12895.65</v>
      </c>
      <c r="BA30" s="52">
        <f t="shared" si="12"/>
        <v>84.578277693972581</v>
      </c>
      <c r="BB30" s="56">
        <v>18123.988000000001</v>
      </c>
      <c r="BC30" s="51">
        <v>9382.0739999999987</v>
      </c>
      <c r="BD30" s="52">
        <f t="shared" si="17"/>
        <v>51.766057227581463</v>
      </c>
      <c r="BE30" s="52"/>
      <c r="BF30" s="36">
        <v>21</v>
      </c>
      <c r="BG30" s="37" t="s">
        <v>40</v>
      </c>
      <c r="BH30" s="56">
        <v>11427</v>
      </c>
      <c r="BI30" s="51">
        <v>8536.9999999999982</v>
      </c>
      <c r="BJ30" s="52">
        <f t="shared" si="18"/>
        <v>74.709022490592432</v>
      </c>
      <c r="BK30" s="56">
        <v>15133</v>
      </c>
      <c r="BL30" s="57">
        <v>7701.2000000000007</v>
      </c>
      <c r="BM30" s="52">
        <f t="shared" si="19"/>
        <v>50.890107711623614</v>
      </c>
    </row>
    <row r="31" spans="1:65" ht="15" x14ac:dyDescent="0.2">
      <c r="A31" s="36">
        <v>22</v>
      </c>
      <c r="B31" s="37" t="s">
        <v>41</v>
      </c>
      <c r="C31" s="38">
        <v>40000</v>
      </c>
      <c r="D31" s="38">
        <v>32971</v>
      </c>
      <c r="E31" s="38">
        <f t="shared" si="0"/>
        <v>82.427499999999995</v>
      </c>
      <c r="F31" s="39">
        <v>42000</v>
      </c>
      <c r="G31" s="40">
        <v>40755.949999999997</v>
      </c>
      <c r="H31" s="38">
        <f t="shared" si="1"/>
        <v>97.037976190476186</v>
      </c>
      <c r="I31" s="39">
        <v>51500</v>
      </c>
      <c r="J31" s="41">
        <v>47203</v>
      </c>
      <c r="K31" s="42">
        <f t="shared" si="20"/>
        <v>91.65631067961165</v>
      </c>
      <c r="L31" s="43">
        <v>52000</v>
      </c>
      <c r="M31" s="43">
        <v>36709</v>
      </c>
      <c r="N31" s="44">
        <f t="shared" si="21"/>
        <v>70.594230769230776</v>
      </c>
      <c r="O31" s="45">
        <v>52440</v>
      </c>
      <c r="P31" s="46">
        <v>39999.599999999999</v>
      </c>
      <c r="Q31" s="44">
        <f t="shared" si="13"/>
        <v>76.276887871853546</v>
      </c>
      <c r="R31" s="45">
        <v>50670</v>
      </c>
      <c r="S31" s="46">
        <v>43057.749999999993</v>
      </c>
      <c r="T31" s="42">
        <f t="shared" si="14"/>
        <v>84.976810736135761</v>
      </c>
      <c r="U31" s="47">
        <v>51900</v>
      </c>
      <c r="V31" s="48">
        <v>38240.400000000001</v>
      </c>
      <c r="W31" s="49">
        <f t="shared" si="4"/>
        <v>73.680924855491341</v>
      </c>
      <c r="X31" s="50">
        <v>39040</v>
      </c>
      <c r="Y31" s="50">
        <v>40386</v>
      </c>
      <c r="Z31" s="52">
        <f t="shared" si="15"/>
        <v>103.44774590163934</v>
      </c>
      <c r="AA31" s="53">
        <v>40000</v>
      </c>
      <c r="AB31" s="50">
        <v>33805.449999999997</v>
      </c>
      <c r="AC31" s="49">
        <f t="shared" si="16"/>
        <v>84.51362499999999</v>
      </c>
      <c r="AD31" s="54">
        <v>40870</v>
      </c>
      <c r="AE31" s="54">
        <v>33566.15</v>
      </c>
      <c r="AF31" s="49">
        <f t="shared" si="5"/>
        <v>82.129067775874731</v>
      </c>
      <c r="AG31" s="55">
        <v>35141</v>
      </c>
      <c r="AH31" s="41">
        <v>34159.699999999997</v>
      </c>
      <c r="AI31" s="49">
        <f t="shared" si="22"/>
        <v>97.207535357559536</v>
      </c>
      <c r="AJ31" s="54">
        <v>43540</v>
      </c>
      <c r="AK31" s="54">
        <v>39787.450000000004</v>
      </c>
      <c r="AL31" s="52">
        <f t="shared" si="23"/>
        <v>91.381373449701428</v>
      </c>
      <c r="AM31" s="55">
        <v>39539</v>
      </c>
      <c r="AN31" s="41">
        <v>38882.100000000006</v>
      </c>
      <c r="AO31" s="52">
        <f t="shared" si="8"/>
        <v>98.338602392574444</v>
      </c>
      <c r="AP31" s="55">
        <v>38469</v>
      </c>
      <c r="AQ31" s="41">
        <v>35122.449999999997</v>
      </c>
      <c r="AR31" s="52">
        <f t="shared" si="9"/>
        <v>91.300657672411546</v>
      </c>
      <c r="AS31" s="55">
        <v>38882</v>
      </c>
      <c r="AT31" s="41">
        <v>37078.700000000004</v>
      </c>
      <c r="AU31" s="52">
        <f t="shared" si="10"/>
        <v>95.362121290057118</v>
      </c>
      <c r="AV31" s="56">
        <v>32677</v>
      </c>
      <c r="AW31" s="51">
        <v>29723.3</v>
      </c>
      <c r="AX31" s="52">
        <f t="shared" si="11"/>
        <v>90.960920525140011</v>
      </c>
      <c r="AY31" s="56">
        <v>31100</v>
      </c>
      <c r="AZ31" s="51">
        <v>28326.719000000001</v>
      </c>
      <c r="BA31" s="52">
        <f t="shared" si="12"/>
        <v>91.082697749196143</v>
      </c>
      <c r="BB31" s="56">
        <v>58600.459000000003</v>
      </c>
      <c r="BC31" s="51">
        <v>25511.704999999994</v>
      </c>
      <c r="BD31" s="52">
        <f t="shared" si="17"/>
        <v>43.534991765166879</v>
      </c>
      <c r="BE31" s="52"/>
      <c r="BF31" s="36">
        <v>22</v>
      </c>
      <c r="BG31" s="37" t="s">
        <v>41</v>
      </c>
      <c r="BH31" s="56">
        <v>47224</v>
      </c>
      <c r="BI31" s="51">
        <v>27711.749999999996</v>
      </c>
      <c r="BJ31" s="52">
        <f t="shared" si="18"/>
        <v>58.681496696594948</v>
      </c>
      <c r="BK31" s="56">
        <v>40674</v>
      </c>
      <c r="BL31" s="57">
        <v>22433.599999999999</v>
      </c>
      <c r="BM31" s="52">
        <f t="shared" si="19"/>
        <v>55.154644244480501</v>
      </c>
    </row>
    <row r="32" spans="1:65" ht="15" x14ac:dyDescent="0.2">
      <c r="A32" s="36">
        <v>23</v>
      </c>
      <c r="B32" s="37" t="s">
        <v>42</v>
      </c>
      <c r="C32" s="38">
        <v>15000</v>
      </c>
      <c r="D32" s="38">
        <v>12362</v>
      </c>
      <c r="E32" s="38">
        <f t="shared" si="0"/>
        <v>82.413333333333341</v>
      </c>
      <c r="F32" s="39">
        <v>16000</v>
      </c>
      <c r="G32" s="40">
        <v>13887</v>
      </c>
      <c r="H32" s="38">
        <f t="shared" si="1"/>
        <v>86.793750000000003</v>
      </c>
      <c r="I32" s="39">
        <v>18200</v>
      </c>
      <c r="J32" s="41">
        <v>16855</v>
      </c>
      <c r="K32" s="42">
        <f t="shared" si="20"/>
        <v>92.609890109890117</v>
      </c>
      <c r="L32" s="43">
        <v>20000</v>
      </c>
      <c r="M32" s="43">
        <v>17546</v>
      </c>
      <c r="N32" s="44">
        <f t="shared" si="21"/>
        <v>87.72999999999999</v>
      </c>
      <c r="O32" s="45">
        <v>20660</v>
      </c>
      <c r="P32" s="46">
        <v>17924.599999999999</v>
      </c>
      <c r="Q32" s="44">
        <f t="shared" si="13"/>
        <v>86.75992255566311</v>
      </c>
      <c r="R32" s="45">
        <v>22000</v>
      </c>
      <c r="S32" s="46">
        <v>18857.25</v>
      </c>
      <c r="T32" s="42">
        <f t="shared" si="14"/>
        <v>85.714772727272731</v>
      </c>
      <c r="U32" s="47">
        <v>21900</v>
      </c>
      <c r="V32" s="48">
        <v>17160.400000000001</v>
      </c>
      <c r="W32" s="49">
        <f t="shared" si="4"/>
        <v>78.357990867579915</v>
      </c>
      <c r="X32" s="50">
        <v>16850</v>
      </c>
      <c r="Y32" s="50">
        <v>16226</v>
      </c>
      <c r="Z32" s="52">
        <f t="shared" si="15"/>
        <v>96.2967359050445</v>
      </c>
      <c r="AA32" s="53">
        <v>20000</v>
      </c>
      <c r="AB32" s="50">
        <v>16837</v>
      </c>
      <c r="AC32" s="49">
        <f t="shared" si="16"/>
        <v>84.185000000000002</v>
      </c>
      <c r="AD32" s="54">
        <v>21000</v>
      </c>
      <c r="AE32" s="54">
        <v>18422.449999999997</v>
      </c>
      <c r="AF32" s="49">
        <f t="shared" si="5"/>
        <v>87.725952380952364</v>
      </c>
      <c r="AG32" s="55">
        <v>14561</v>
      </c>
      <c r="AH32" s="41">
        <v>13504.699999999999</v>
      </c>
      <c r="AI32" s="49">
        <f t="shared" si="22"/>
        <v>92.745690543231916</v>
      </c>
      <c r="AJ32" s="54">
        <v>19391</v>
      </c>
      <c r="AK32" s="54">
        <v>18037.650000000001</v>
      </c>
      <c r="AL32" s="52">
        <f t="shared" si="23"/>
        <v>93.020731267082681</v>
      </c>
      <c r="AM32" s="55">
        <v>19035</v>
      </c>
      <c r="AN32" s="41">
        <v>17563.349999999999</v>
      </c>
      <c r="AO32" s="52">
        <f t="shared" si="8"/>
        <v>92.268715524034661</v>
      </c>
      <c r="AP32" s="55">
        <v>14422</v>
      </c>
      <c r="AQ32" s="41">
        <v>13770.15</v>
      </c>
      <c r="AR32" s="52">
        <f t="shared" si="9"/>
        <v>95.480169185965877</v>
      </c>
      <c r="AS32" s="55">
        <v>17563</v>
      </c>
      <c r="AT32" s="41">
        <v>17233.25</v>
      </c>
      <c r="AU32" s="52">
        <f t="shared" si="10"/>
        <v>98.122473381540743</v>
      </c>
      <c r="AV32" s="56">
        <v>29901</v>
      </c>
      <c r="AW32" s="51">
        <v>18029.600000000002</v>
      </c>
      <c r="AX32" s="52">
        <f t="shared" si="11"/>
        <v>60.29764890806328</v>
      </c>
      <c r="AY32" s="56">
        <v>14735</v>
      </c>
      <c r="AZ32" s="51">
        <v>12526.5</v>
      </c>
      <c r="BA32" s="52">
        <f t="shared" si="12"/>
        <v>85.01187648456056</v>
      </c>
      <c r="BB32" s="56">
        <v>15268.7377</v>
      </c>
      <c r="BC32" s="51">
        <v>9466.6809999999987</v>
      </c>
      <c r="BD32" s="52">
        <f t="shared" si="17"/>
        <v>62.00041670766273</v>
      </c>
      <c r="BE32" s="52"/>
      <c r="BF32" s="36">
        <v>23</v>
      </c>
      <c r="BG32" s="37" t="s">
        <v>42</v>
      </c>
      <c r="BH32" s="56">
        <v>14930</v>
      </c>
      <c r="BI32" s="51">
        <v>10149.35</v>
      </c>
      <c r="BJ32" s="52">
        <f t="shared" si="18"/>
        <v>67.979571332886806</v>
      </c>
      <c r="BK32" s="56">
        <v>16686</v>
      </c>
      <c r="BL32" s="57">
        <v>9423.0999999999985</v>
      </c>
      <c r="BM32" s="52">
        <f t="shared" si="19"/>
        <v>56.473091214191527</v>
      </c>
    </row>
    <row r="33" spans="1:65" ht="15" x14ac:dyDescent="0.2">
      <c r="A33" s="36">
        <v>24</v>
      </c>
      <c r="B33" s="37" t="s">
        <v>43</v>
      </c>
      <c r="C33" s="38"/>
      <c r="D33" s="38"/>
      <c r="E33" s="38"/>
      <c r="F33" s="39"/>
      <c r="G33" s="40"/>
      <c r="H33" s="38"/>
      <c r="I33" s="39"/>
      <c r="J33" s="41"/>
      <c r="K33" s="42"/>
      <c r="L33" s="43"/>
      <c r="M33" s="43"/>
      <c r="N33" s="44"/>
      <c r="O33" s="45"/>
      <c r="P33" s="46"/>
      <c r="Q33" s="44"/>
      <c r="R33" s="45"/>
      <c r="S33" s="46"/>
      <c r="T33" s="42"/>
      <c r="U33" s="71" t="s">
        <v>29</v>
      </c>
      <c r="V33" s="71" t="s">
        <v>29</v>
      </c>
      <c r="W33" s="72" t="s">
        <v>29</v>
      </c>
      <c r="X33" s="71" t="s">
        <v>29</v>
      </c>
      <c r="Y33" s="71" t="s">
        <v>29</v>
      </c>
      <c r="Z33" s="73" t="s">
        <v>29</v>
      </c>
      <c r="AA33" s="74" t="s">
        <v>29</v>
      </c>
      <c r="AB33" s="71" t="s">
        <v>29</v>
      </c>
      <c r="AC33" s="72" t="s">
        <v>29</v>
      </c>
      <c r="AD33" s="54">
        <v>2000</v>
      </c>
      <c r="AE33" s="54">
        <v>1041.3499999999999</v>
      </c>
      <c r="AF33" s="49">
        <f t="shared" si="5"/>
        <v>52.067500000000003</v>
      </c>
      <c r="AG33" s="55">
        <v>1152</v>
      </c>
      <c r="AH33" s="41">
        <v>1151.8999999999999</v>
      </c>
      <c r="AI33" s="49">
        <f t="shared" si="22"/>
        <v>99.991319444444443</v>
      </c>
      <c r="AJ33" s="54">
        <v>1452</v>
      </c>
      <c r="AK33" s="54">
        <v>1452</v>
      </c>
      <c r="AL33" s="52">
        <f t="shared" si="23"/>
        <v>100</v>
      </c>
      <c r="AM33" s="55">
        <v>1525</v>
      </c>
      <c r="AN33" s="41">
        <v>1142.5</v>
      </c>
      <c r="AO33" s="52">
        <f t="shared" si="8"/>
        <v>74.918032786885249</v>
      </c>
      <c r="AP33" s="55">
        <v>1568</v>
      </c>
      <c r="AQ33" s="41">
        <v>1510.1999999999998</v>
      </c>
      <c r="AR33" s="52">
        <f t="shared" si="9"/>
        <v>96.313775510204067</v>
      </c>
      <c r="AS33" s="55">
        <v>2714</v>
      </c>
      <c r="AT33" s="41">
        <v>2631.25</v>
      </c>
      <c r="AU33" s="52">
        <f t="shared" si="10"/>
        <v>96.950994841562263</v>
      </c>
      <c r="AV33" s="56">
        <v>5315</v>
      </c>
      <c r="AW33" s="51">
        <v>3786.7499999999995</v>
      </c>
      <c r="AX33" s="52">
        <f t="shared" si="11"/>
        <v>71.246472248353712</v>
      </c>
      <c r="AY33" s="56">
        <v>4191</v>
      </c>
      <c r="AZ33" s="51">
        <v>2676.636</v>
      </c>
      <c r="BA33" s="52">
        <f t="shared" si="12"/>
        <v>63.86628489620616</v>
      </c>
      <c r="BB33" s="56">
        <v>2252.9749999999999</v>
      </c>
      <c r="BC33" s="51">
        <v>1313.9310000000003</v>
      </c>
      <c r="BD33" s="52">
        <f t="shared" si="17"/>
        <v>58.319821569258437</v>
      </c>
      <c r="BE33" s="52"/>
      <c r="BF33" s="36">
        <v>24</v>
      </c>
      <c r="BG33" s="37" t="s">
        <v>43</v>
      </c>
      <c r="BH33" s="56">
        <v>2900</v>
      </c>
      <c r="BI33" s="51">
        <v>1773.85</v>
      </c>
      <c r="BJ33" s="52">
        <f t="shared" si="18"/>
        <v>61.167241379310347</v>
      </c>
      <c r="BK33" s="56">
        <v>3718</v>
      </c>
      <c r="BL33" s="57">
        <v>1936.6</v>
      </c>
      <c r="BM33" s="52">
        <f t="shared" si="19"/>
        <v>52.087143625605158</v>
      </c>
    </row>
    <row r="34" spans="1:65" ht="15" x14ac:dyDescent="0.2">
      <c r="A34" s="36">
        <v>25</v>
      </c>
      <c r="B34" s="37" t="s">
        <v>44</v>
      </c>
      <c r="C34" s="38">
        <v>20000</v>
      </c>
      <c r="D34" s="38">
        <v>19312</v>
      </c>
      <c r="E34" s="38">
        <f t="shared" si="0"/>
        <v>96.56</v>
      </c>
      <c r="F34" s="39">
        <v>23000</v>
      </c>
      <c r="G34" s="40">
        <v>20554.8</v>
      </c>
      <c r="H34" s="38">
        <f t="shared" si="1"/>
        <v>89.368695652173912</v>
      </c>
      <c r="I34" s="39">
        <v>24500</v>
      </c>
      <c r="J34" s="75">
        <v>24078</v>
      </c>
      <c r="K34" s="42">
        <f t="shared" si="20"/>
        <v>98.277551020408154</v>
      </c>
      <c r="L34" s="43">
        <v>26000</v>
      </c>
      <c r="M34" s="43">
        <v>19446</v>
      </c>
      <c r="N34" s="44">
        <f t="shared" si="21"/>
        <v>74.792307692307688</v>
      </c>
      <c r="O34" s="45">
        <v>29220</v>
      </c>
      <c r="P34" s="46">
        <v>19896.599999999995</v>
      </c>
      <c r="Q34" s="44">
        <f t="shared" si="13"/>
        <v>68.0924024640657</v>
      </c>
      <c r="R34" s="45">
        <v>27000</v>
      </c>
      <c r="S34" s="46">
        <v>20230.2</v>
      </c>
      <c r="T34" s="42">
        <f>(S34/R34)*100</f>
        <v>74.926666666666677</v>
      </c>
      <c r="U34" s="47">
        <v>27000</v>
      </c>
      <c r="V34" s="48">
        <v>19975.350000000002</v>
      </c>
      <c r="W34" s="49">
        <f t="shared" ref="W34:W44" si="24">(V34/U34)*100</f>
        <v>73.982777777777784</v>
      </c>
      <c r="X34" s="50">
        <v>20221</v>
      </c>
      <c r="Y34" s="50">
        <v>19162</v>
      </c>
      <c r="Z34" s="52">
        <f t="shared" si="15"/>
        <v>94.76287028336877</v>
      </c>
      <c r="AA34" s="53">
        <v>20000</v>
      </c>
      <c r="AB34" s="50">
        <v>17670.03</v>
      </c>
      <c r="AC34" s="49">
        <f t="shared" ref="AC34:AC44" si="25">(AB34/AA34)*100</f>
        <v>88.350149999999999</v>
      </c>
      <c r="AD34" s="54">
        <v>19000</v>
      </c>
      <c r="AE34" s="54">
        <v>16053.850000000002</v>
      </c>
      <c r="AF34" s="49">
        <f t="shared" si="5"/>
        <v>84.493947368421061</v>
      </c>
      <c r="AG34" s="55">
        <v>17493</v>
      </c>
      <c r="AH34" s="41">
        <v>17492.050000000003</v>
      </c>
      <c r="AI34" s="49">
        <f t="shared" si="22"/>
        <v>99.994569256273962</v>
      </c>
      <c r="AJ34" s="54">
        <v>25760</v>
      </c>
      <c r="AK34" s="54">
        <v>24417.45</v>
      </c>
      <c r="AL34" s="52">
        <f t="shared" si="23"/>
        <v>94.788237577639762</v>
      </c>
      <c r="AM34" s="55">
        <v>22467</v>
      </c>
      <c r="AN34" s="41">
        <v>20753.850000000002</v>
      </c>
      <c r="AO34" s="52">
        <f t="shared" si="8"/>
        <v>92.374816397382844</v>
      </c>
      <c r="AP34" s="55">
        <v>21506</v>
      </c>
      <c r="AQ34" s="41">
        <v>20129.100000000002</v>
      </c>
      <c r="AR34" s="52">
        <f t="shared" si="9"/>
        <v>93.597600669580601</v>
      </c>
      <c r="AS34" s="55">
        <v>21456</v>
      </c>
      <c r="AT34" s="41">
        <v>21332.899999999998</v>
      </c>
      <c r="AU34" s="52">
        <f t="shared" si="10"/>
        <v>99.42626771066368</v>
      </c>
      <c r="AV34" s="56">
        <v>32634</v>
      </c>
      <c r="AW34" s="51">
        <v>21542.65</v>
      </c>
      <c r="AX34" s="52">
        <f t="shared" si="11"/>
        <v>66.012900655757804</v>
      </c>
      <c r="AY34" s="56">
        <v>21169</v>
      </c>
      <c r="AZ34" s="51">
        <v>18601.924999999999</v>
      </c>
      <c r="BA34" s="52">
        <f t="shared" si="12"/>
        <v>87.873423402144653</v>
      </c>
      <c r="BB34" s="56">
        <v>68563.498999999996</v>
      </c>
      <c r="BC34" s="51">
        <v>16414.399999999998</v>
      </c>
      <c r="BD34" s="52">
        <f t="shared" si="17"/>
        <v>23.940435128609757</v>
      </c>
      <c r="BE34" s="52"/>
      <c r="BF34" s="36">
        <v>25</v>
      </c>
      <c r="BG34" s="37" t="s">
        <v>44</v>
      </c>
      <c r="BH34" s="56">
        <v>31711</v>
      </c>
      <c r="BI34" s="51">
        <v>17024.7</v>
      </c>
      <c r="BJ34" s="52">
        <f t="shared" si="18"/>
        <v>53.687048658194328</v>
      </c>
      <c r="BK34" s="56">
        <v>31762</v>
      </c>
      <c r="BL34" s="57">
        <v>11630.800000000001</v>
      </c>
      <c r="BM34" s="52">
        <f t="shared" si="19"/>
        <v>36.618600843775582</v>
      </c>
    </row>
    <row r="35" spans="1:65" ht="15" x14ac:dyDescent="0.2">
      <c r="A35" s="36">
        <v>26</v>
      </c>
      <c r="B35" s="37" t="s">
        <v>45</v>
      </c>
      <c r="C35" s="38">
        <v>35000</v>
      </c>
      <c r="D35" s="38">
        <v>34932</v>
      </c>
      <c r="E35" s="38">
        <f t="shared" si="0"/>
        <v>99.805714285714288</v>
      </c>
      <c r="F35" s="39">
        <v>35000</v>
      </c>
      <c r="G35" s="40">
        <v>39241.050000000003</v>
      </c>
      <c r="H35" s="38">
        <f t="shared" si="1"/>
        <v>112.11728571428571</v>
      </c>
      <c r="I35" s="39">
        <v>44000</v>
      </c>
      <c r="J35" s="41">
        <v>36524</v>
      </c>
      <c r="K35" s="42">
        <f t="shared" si="20"/>
        <v>83.009090909090915</v>
      </c>
      <c r="L35" s="43">
        <v>50000</v>
      </c>
      <c r="M35" s="43">
        <v>37661</v>
      </c>
      <c r="N35" s="44">
        <f t="shared" si="21"/>
        <v>75.322000000000003</v>
      </c>
      <c r="O35" s="45">
        <v>46310</v>
      </c>
      <c r="P35" s="46">
        <v>31223.799999999996</v>
      </c>
      <c r="Q35" s="44">
        <f t="shared" si="13"/>
        <v>67.423450658605049</v>
      </c>
      <c r="R35" s="45">
        <v>40000</v>
      </c>
      <c r="S35" s="76">
        <v>31526.750000000004</v>
      </c>
      <c r="T35" s="42">
        <f t="shared" si="14"/>
        <v>78.81687500000001</v>
      </c>
      <c r="U35" s="47">
        <v>40600</v>
      </c>
      <c r="V35" s="48">
        <v>29037.649999999994</v>
      </c>
      <c r="W35" s="49">
        <f t="shared" si="24"/>
        <v>71.521305418719194</v>
      </c>
      <c r="X35" s="50">
        <v>29780</v>
      </c>
      <c r="Y35" s="48">
        <v>28699</v>
      </c>
      <c r="Z35" s="52">
        <f t="shared" si="15"/>
        <v>96.370047011417057</v>
      </c>
      <c r="AA35" s="53">
        <v>30999.999999999996</v>
      </c>
      <c r="AB35" s="48">
        <v>30154.2</v>
      </c>
      <c r="AC35" s="49">
        <f t="shared" si="25"/>
        <v>97.271612903225829</v>
      </c>
      <c r="AD35" s="54">
        <v>30000</v>
      </c>
      <c r="AE35" s="54">
        <v>32152.9</v>
      </c>
      <c r="AF35" s="49">
        <f t="shared" si="5"/>
        <v>107.17633333333335</v>
      </c>
      <c r="AG35" s="55">
        <v>29344</v>
      </c>
      <c r="AH35" s="41">
        <v>29344</v>
      </c>
      <c r="AI35" s="49">
        <f t="shared" si="22"/>
        <v>100</v>
      </c>
      <c r="AJ35" s="54">
        <v>33986</v>
      </c>
      <c r="AK35" s="54">
        <v>33767.149999999994</v>
      </c>
      <c r="AL35" s="52">
        <f t="shared" si="23"/>
        <v>99.356058376978737</v>
      </c>
      <c r="AM35" s="55">
        <v>37292</v>
      </c>
      <c r="AN35" s="41">
        <v>37021.099999999991</v>
      </c>
      <c r="AO35" s="52">
        <f t="shared" si="8"/>
        <v>99.273570739032479</v>
      </c>
      <c r="AP35" s="55">
        <v>34627</v>
      </c>
      <c r="AQ35" s="41">
        <v>34391.649999999994</v>
      </c>
      <c r="AR35" s="52">
        <f t="shared" si="9"/>
        <v>99.320328067692827</v>
      </c>
      <c r="AS35" s="55">
        <v>38871</v>
      </c>
      <c r="AT35" s="41">
        <v>38870.999999999993</v>
      </c>
      <c r="AU35" s="52">
        <f t="shared" si="10"/>
        <v>99.999999999999972</v>
      </c>
      <c r="AV35" s="56">
        <v>42891</v>
      </c>
      <c r="AW35" s="51">
        <v>31171.3</v>
      </c>
      <c r="AX35" s="52">
        <f t="shared" si="11"/>
        <v>72.675619593854194</v>
      </c>
      <c r="AY35" s="56">
        <v>37553</v>
      </c>
      <c r="AZ35" s="51">
        <v>36277.248</v>
      </c>
      <c r="BA35" s="52">
        <f t="shared" si="12"/>
        <v>96.602796048251804</v>
      </c>
      <c r="BB35" s="56">
        <v>65466.161999999997</v>
      </c>
      <c r="BC35" s="51">
        <v>40461.600999999995</v>
      </c>
      <c r="BD35" s="52">
        <f t="shared" si="17"/>
        <v>61.80536595378846</v>
      </c>
      <c r="BE35" s="52"/>
      <c r="BF35" s="36">
        <v>26</v>
      </c>
      <c r="BG35" s="37" t="s">
        <v>45</v>
      </c>
      <c r="BH35" s="56">
        <v>57914</v>
      </c>
      <c r="BI35" s="51">
        <v>42045.5</v>
      </c>
      <c r="BJ35" s="52">
        <f t="shared" si="18"/>
        <v>72.599889491314713</v>
      </c>
      <c r="BK35" s="56">
        <v>65678</v>
      </c>
      <c r="BL35" s="57">
        <v>34450.099999999991</v>
      </c>
      <c r="BM35" s="52">
        <f t="shared" si="19"/>
        <v>52.453028411340163</v>
      </c>
    </row>
    <row r="36" spans="1:65" ht="15" x14ac:dyDescent="0.2">
      <c r="A36" s="36">
        <v>27</v>
      </c>
      <c r="B36" s="37" t="s">
        <v>46</v>
      </c>
      <c r="C36" s="38">
        <v>250000</v>
      </c>
      <c r="D36" s="38">
        <v>212890.5</v>
      </c>
      <c r="E36" s="38">
        <f t="shared" si="0"/>
        <v>85.156199999999998</v>
      </c>
      <c r="F36" s="39">
        <v>235000</v>
      </c>
      <c r="G36" s="40">
        <v>252875.5</v>
      </c>
      <c r="H36" s="38">
        <f t="shared" si="1"/>
        <v>107.60659574468086</v>
      </c>
      <c r="I36" s="39">
        <v>292000</v>
      </c>
      <c r="J36" s="41">
        <v>289951</v>
      </c>
      <c r="K36" s="42">
        <f t="shared" si="20"/>
        <v>99.29828767123287</v>
      </c>
      <c r="L36" s="43">
        <v>300000</v>
      </c>
      <c r="M36" s="43">
        <v>261911</v>
      </c>
      <c r="N36" s="44">
        <f t="shared" si="21"/>
        <v>87.303666666666672</v>
      </c>
      <c r="O36" s="45">
        <v>318850</v>
      </c>
      <c r="P36" s="46">
        <v>262047.00000000003</v>
      </c>
      <c r="Q36" s="44">
        <f t="shared" si="13"/>
        <v>82.185039987454928</v>
      </c>
      <c r="R36" s="45">
        <v>295000</v>
      </c>
      <c r="S36" s="76">
        <v>266199.15000000002</v>
      </c>
      <c r="T36" s="42">
        <f t="shared" si="14"/>
        <v>90.237000000000009</v>
      </c>
      <c r="U36" s="47">
        <v>294600</v>
      </c>
      <c r="V36" s="48">
        <v>272157.89999999997</v>
      </c>
      <c r="W36" s="49">
        <f t="shared" si="24"/>
        <v>92.38217922606924</v>
      </c>
      <c r="X36" s="50">
        <v>269740</v>
      </c>
      <c r="Y36" s="48">
        <v>267771</v>
      </c>
      <c r="Z36" s="52">
        <f t="shared" si="15"/>
        <v>99.270037814191454</v>
      </c>
      <c r="AA36" s="53">
        <v>275720</v>
      </c>
      <c r="AB36" s="48">
        <v>270681.05</v>
      </c>
      <c r="AC36" s="49">
        <f t="shared" si="25"/>
        <v>98.172439431307126</v>
      </c>
      <c r="AD36" s="54">
        <v>248400</v>
      </c>
      <c r="AE36" s="54">
        <v>233813.75</v>
      </c>
      <c r="AF36" s="49">
        <f t="shared" si="5"/>
        <v>94.127918679549111</v>
      </c>
      <c r="AG36" s="55">
        <v>277015</v>
      </c>
      <c r="AH36" s="41">
        <v>277115</v>
      </c>
      <c r="AI36" s="49">
        <f t="shared" si="22"/>
        <v>100.03609912820606</v>
      </c>
      <c r="AJ36" s="54">
        <v>316499</v>
      </c>
      <c r="AK36" s="54">
        <v>312973.09999999998</v>
      </c>
      <c r="AL36" s="52">
        <f t="shared" si="23"/>
        <v>98.885968044132838</v>
      </c>
      <c r="AM36" s="55">
        <v>317414</v>
      </c>
      <c r="AN36" s="41">
        <v>317295.49999999994</v>
      </c>
      <c r="AO36" s="52">
        <f t="shared" si="8"/>
        <v>99.962667053123027</v>
      </c>
      <c r="AP36" s="55">
        <v>297572</v>
      </c>
      <c r="AQ36" s="41">
        <v>297528.60000000003</v>
      </c>
      <c r="AR36" s="52">
        <f t="shared" si="9"/>
        <v>99.985415294449751</v>
      </c>
      <c r="AS36" s="55">
        <v>323010</v>
      </c>
      <c r="AT36" s="41">
        <v>322719.25</v>
      </c>
      <c r="AU36" s="52">
        <f t="shared" si="10"/>
        <v>99.909987306894521</v>
      </c>
      <c r="AV36" s="56">
        <v>324083</v>
      </c>
      <c r="AW36" s="51">
        <v>301775.90000000002</v>
      </c>
      <c r="AX36" s="52">
        <f t="shared" si="11"/>
        <v>93.116855867169832</v>
      </c>
      <c r="AY36" s="56">
        <v>358354</v>
      </c>
      <c r="AZ36" s="51">
        <v>347150.85249999998</v>
      </c>
      <c r="BA36" s="52">
        <f t="shared" si="12"/>
        <v>96.873720538908444</v>
      </c>
      <c r="BB36" s="56">
        <v>420520.53100000002</v>
      </c>
      <c r="BC36" s="51">
        <v>330061.85500000004</v>
      </c>
      <c r="BD36" s="52">
        <f t="shared" si="17"/>
        <v>78.48888001142565</v>
      </c>
      <c r="BE36" s="52"/>
      <c r="BF36" s="36">
        <v>27</v>
      </c>
      <c r="BG36" s="37" t="s">
        <v>46</v>
      </c>
      <c r="BH36" s="56">
        <v>407492</v>
      </c>
      <c r="BI36" s="51">
        <v>332093.40000000002</v>
      </c>
      <c r="BJ36" s="52">
        <f t="shared" si="18"/>
        <v>81.496912822828421</v>
      </c>
      <c r="BK36" s="56">
        <v>409887</v>
      </c>
      <c r="BL36" s="57">
        <v>257511.25000000003</v>
      </c>
      <c r="BM36" s="52">
        <f t="shared" si="19"/>
        <v>62.824937116815128</v>
      </c>
    </row>
    <row r="37" spans="1:65" ht="15" x14ac:dyDescent="0.2">
      <c r="A37" s="36">
        <v>28</v>
      </c>
      <c r="B37" s="37" t="s">
        <v>47</v>
      </c>
      <c r="C37" s="38">
        <v>15000</v>
      </c>
      <c r="D37" s="38">
        <v>18003</v>
      </c>
      <c r="E37" s="38">
        <f t="shared" si="0"/>
        <v>120.02</v>
      </c>
      <c r="F37" s="39">
        <v>20000</v>
      </c>
      <c r="G37" s="40">
        <v>20000.099999999999</v>
      </c>
      <c r="H37" s="38">
        <f t="shared" si="1"/>
        <v>100.0005</v>
      </c>
      <c r="I37" s="39">
        <v>20100</v>
      </c>
      <c r="J37" s="75">
        <v>20100</v>
      </c>
      <c r="K37" s="42">
        <f t="shared" si="20"/>
        <v>100</v>
      </c>
      <c r="L37" s="43">
        <v>20000</v>
      </c>
      <c r="M37" s="43">
        <v>22172</v>
      </c>
      <c r="N37" s="44">
        <f t="shared" si="21"/>
        <v>110.86</v>
      </c>
      <c r="O37" s="45">
        <v>21960</v>
      </c>
      <c r="P37" s="46">
        <v>16885</v>
      </c>
      <c r="Q37" s="44">
        <f t="shared" si="13"/>
        <v>76.889799635701266</v>
      </c>
      <c r="R37" s="45">
        <v>27000</v>
      </c>
      <c r="S37" s="76">
        <v>18311.5</v>
      </c>
      <c r="T37" s="42">
        <f t="shared" si="14"/>
        <v>67.82037037037037</v>
      </c>
      <c r="U37" s="47">
        <v>25300</v>
      </c>
      <c r="V37" s="48">
        <v>19097.55</v>
      </c>
      <c r="W37" s="49">
        <f t="shared" si="24"/>
        <v>75.484387351778651</v>
      </c>
      <c r="X37" s="47">
        <v>19250</v>
      </c>
      <c r="Y37" s="48">
        <v>18082</v>
      </c>
      <c r="Z37" s="52">
        <f t="shared" si="15"/>
        <v>93.932467532467541</v>
      </c>
      <c r="AA37" s="59">
        <v>21000</v>
      </c>
      <c r="AB37" s="48">
        <v>20536.53</v>
      </c>
      <c r="AC37" s="49">
        <f t="shared" si="25"/>
        <v>97.792999999999992</v>
      </c>
      <c r="AD37" s="54">
        <v>26800</v>
      </c>
      <c r="AE37" s="54">
        <v>21499.119999999999</v>
      </c>
      <c r="AF37" s="49">
        <f t="shared" si="5"/>
        <v>80.22059701492536</v>
      </c>
      <c r="AG37" s="55">
        <v>19285</v>
      </c>
      <c r="AH37" s="41">
        <v>19305</v>
      </c>
      <c r="AI37" s="49">
        <f t="shared" si="22"/>
        <v>100.10370754472389</v>
      </c>
      <c r="AJ37" s="54">
        <v>22680</v>
      </c>
      <c r="AK37" s="54">
        <v>21152.5</v>
      </c>
      <c r="AL37" s="52">
        <f t="shared" si="23"/>
        <v>93.264991181657848</v>
      </c>
      <c r="AM37" s="55">
        <v>23674</v>
      </c>
      <c r="AN37" s="41">
        <v>23424.000000000004</v>
      </c>
      <c r="AO37" s="52">
        <f t="shared" si="8"/>
        <v>98.943989186449286</v>
      </c>
      <c r="AP37" s="55">
        <v>23967</v>
      </c>
      <c r="AQ37" s="41">
        <v>23901.999999999996</v>
      </c>
      <c r="AR37" s="52">
        <f t="shared" si="9"/>
        <v>99.728793758084024</v>
      </c>
      <c r="AS37" s="55">
        <v>25522</v>
      </c>
      <c r="AT37" s="41">
        <v>25521.999999999996</v>
      </c>
      <c r="AU37" s="52">
        <f t="shared" si="10"/>
        <v>99.999999999999986</v>
      </c>
      <c r="AV37" s="56">
        <v>38492</v>
      </c>
      <c r="AW37" s="51">
        <v>20344.150000000001</v>
      </c>
      <c r="AX37" s="52">
        <f t="shared" si="11"/>
        <v>52.852930479060589</v>
      </c>
      <c r="AY37" s="56">
        <v>22585</v>
      </c>
      <c r="AZ37" s="51">
        <v>20363.854749999999</v>
      </c>
      <c r="BA37" s="52">
        <f t="shared" si="12"/>
        <v>90.165396280717275</v>
      </c>
      <c r="BB37" s="56">
        <v>33520.192999999999</v>
      </c>
      <c r="BC37" s="51">
        <v>21967.257999999998</v>
      </c>
      <c r="BD37" s="52">
        <f t="shared" si="17"/>
        <v>65.534401905144151</v>
      </c>
      <c r="BE37" s="52"/>
      <c r="BF37" s="36">
        <v>28</v>
      </c>
      <c r="BG37" s="37" t="s">
        <v>47</v>
      </c>
      <c r="BH37" s="56">
        <v>31363</v>
      </c>
      <c r="BI37" s="51">
        <v>24398.7</v>
      </c>
      <c r="BJ37" s="52">
        <f t="shared" si="18"/>
        <v>77.794534961578933</v>
      </c>
      <c r="BK37" s="56">
        <v>38603</v>
      </c>
      <c r="BL37" s="57">
        <v>23930.149999999998</v>
      </c>
      <c r="BM37" s="52">
        <f t="shared" si="19"/>
        <v>61.990389347978123</v>
      </c>
    </row>
    <row r="38" spans="1:65" ht="15" x14ac:dyDescent="0.2">
      <c r="A38" s="36">
        <v>29</v>
      </c>
      <c r="B38" s="37" t="s">
        <v>48</v>
      </c>
      <c r="C38" s="38">
        <v>20000</v>
      </c>
      <c r="D38" s="38">
        <v>10154</v>
      </c>
      <c r="E38" s="38">
        <f>(D38/C38)*100</f>
        <v>50.77</v>
      </c>
      <c r="F38" s="39">
        <v>20000</v>
      </c>
      <c r="G38" s="40">
        <v>12097</v>
      </c>
      <c r="H38" s="38">
        <f>(G38/F38)*100</f>
        <v>60.484999999999999</v>
      </c>
      <c r="I38" s="39">
        <v>16000</v>
      </c>
      <c r="J38" s="41">
        <v>16000</v>
      </c>
      <c r="K38" s="42">
        <f>(J38/I38)*100</f>
        <v>100</v>
      </c>
      <c r="L38" s="43">
        <v>23000</v>
      </c>
      <c r="M38" s="43">
        <v>13494</v>
      </c>
      <c r="N38" s="44">
        <f t="shared" si="21"/>
        <v>58.669565217391309</v>
      </c>
      <c r="O38" s="45">
        <v>18340</v>
      </c>
      <c r="P38" s="46">
        <v>16490</v>
      </c>
      <c r="Q38" s="44">
        <f>(P38/O38)*100</f>
        <v>89.912758996728456</v>
      </c>
      <c r="R38" s="45">
        <v>18000</v>
      </c>
      <c r="S38" s="46">
        <v>18117.75</v>
      </c>
      <c r="T38" s="42">
        <f>(S38/R38)*100</f>
        <v>100.65416666666667</v>
      </c>
      <c r="U38" s="47">
        <v>17700</v>
      </c>
      <c r="V38" s="48">
        <v>17619.849999999999</v>
      </c>
      <c r="W38" s="49">
        <f>(V38/U38)*100</f>
        <v>99.547175141242931</v>
      </c>
      <c r="X38" s="47">
        <v>19000</v>
      </c>
      <c r="Y38" s="48">
        <v>19000</v>
      </c>
      <c r="Z38" s="52">
        <f>(Y38/X38)*100</f>
        <v>100</v>
      </c>
      <c r="AA38" s="59">
        <v>21000.000000000004</v>
      </c>
      <c r="AB38" s="48">
        <v>21000</v>
      </c>
      <c r="AC38" s="49">
        <f>(AB38/AA38)*100</f>
        <v>99.999999999999972</v>
      </c>
      <c r="AD38" s="54">
        <v>18000</v>
      </c>
      <c r="AE38" s="54">
        <v>22500</v>
      </c>
      <c r="AF38" s="49">
        <f t="shared" si="5"/>
        <v>125</v>
      </c>
      <c r="AG38" s="55">
        <v>24750</v>
      </c>
      <c r="AH38" s="41">
        <v>23766</v>
      </c>
      <c r="AI38" s="49">
        <f t="shared" si="22"/>
        <v>96.024242424242416</v>
      </c>
      <c r="AJ38" s="54">
        <v>35384</v>
      </c>
      <c r="AK38" s="54">
        <v>35384</v>
      </c>
      <c r="AL38" s="52">
        <f t="shared" si="23"/>
        <v>100</v>
      </c>
      <c r="AM38" s="55">
        <v>37736</v>
      </c>
      <c r="AN38" s="41">
        <v>37415.949999999997</v>
      </c>
      <c r="AO38" s="52">
        <f t="shared" si="8"/>
        <v>99.151870892516428</v>
      </c>
      <c r="AP38" s="55">
        <v>34515</v>
      </c>
      <c r="AQ38" s="41">
        <v>34515</v>
      </c>
      <c r="AR38" s="52">
        <f t="shared" si="9"/>
        <v>100</v>
      </c>
      <c r="AS38" s="55">
        <v>38814</v>
      </c>
      <c r="AT38" s="41">
        <v>38814.000000000007</v>
      </c>
      <c r="AU38" s="52">
        <f t="shared" si="10"/>
        <v>100.00000000000003</v>
      </c>
      <c r="AV38" s="56">
        <v>56002</v>
      </c>
      <c r="AW38" s="51">
        <v>41041.550000000003</v>
      </c>
      <c r="AX38" s="52">
        <f t="shared" si="11"/>
        <v>73.285864790543201</v>
      </c>
      <c r="AY38" s="56">
        <v>47980</v>
      </c>
      <c r="AZ38" s="51">
        <v>45914.065000000002</v>
      </c>
      <c r="BA38" s="52">
        <f t="shared" si="12"/>
        <v>95.694174656106711</v>
      </c>
      <c r="BB38" s="56">
        <v>96379.885999999999</v>
      </c>
      <c r="BC38" s="51">
        <v>40578.508000000009</v>
      </c>
      <c r="BD38" s="52">
        <f t="shared" si="17"/>
        <v>42.102672750619369</v>
      </c>
      <c r="BE38" s="52"/>
      <c r="BF38" s="36">
        <v>29</v>
      </c>
      <c r="BG38" s="37" t="s">
        <v>48</v>
      </c>
      <c r="BH38" s="56">
        <v>82874</v>
      </c>
      <c r="BI38" s="51">
        <v>45097.9</v>
      </c>
      <c r="BJ38" s="52">
        <f>(BI38/BH38)*100</f>
        <v>54.41742886791998</v>
      </c>
      <c r="BK38" s="56">
        <v>72934</v>
      </c>
      <c r="BL38" s="57">
        <v>33825.149999999994</v>
      </c>
      <c r="BM38" s="52">
        <f t="shared" si="19"/>
        <v>46.37775248855128</v>
      </c>
    </row>
    <row r="39" spans="1:65" ht="15" x14ac:dyDescent="0.2">
      <c r="A39" s="36">
        <v>30</v>
      </c>
      <c r="B39" s="37" t="s">
        <v>49</v>
      </c>
      <c r="C39" s="38">
        <v>2000</v>
      </c>
      <c r="D39" s="38">
        <v>1575.03</v>
      </c>
      <c r="E39" s="38">
        <f>(D39/C39)*100</f>
        <v>78.751499999999993</v>
      </c>
      <c r="F39" s="39">
        <v>16000</v>
      </c>
      <c r="G39" s="60">
        <v>7410</v>
      </c>
      <c r="H39" s="38">
        <f>(G39/F39)*100</f>
        <v>46.3125</v>
      </c>
      <c r="I39" s="39">
        <v>20000</v>
      </c>
      <c r="J39" s="70">
        <v>17343</v>
      </c>
      <c r="K39" s="42">
        <f>(J39/I39)*100</f>
        <v>86.715000000000003</v>
      </c>
      <c r="L39" s="43">
        <v>30000</v>
      </c>
      <c r="M39" s="43">
        <v>1147</v>
      </c>
      <c r="N39" s="44">
        <f t="shared" si="21"/>
        <v>3.8233333333333333</v>
      </c>
      <c r="O39" s="45">
        <v>27980</v>
      </c>
      <c r="P39" s="46">
        <v>19021</v>
      </c>
      <c r="Q39" s="44">
        <f>(P39/O39)*100</f>
        <v>67.980700500357401</v>
      </c>
      <c r="R39" s="45">
        <v>23665</v>
      </c>
      <c r="S39" s="76">
        <v>21025.75</v>
      </c>
      <c r="T39" s="42">
        <f>(S39/R39)*100</f>
        <v>88.847454046059582</v>
      </c>
      <c r="U39" s="47">
        <v>24800</v>
      </c>
      <c r="V39" s="48">
        <v>23301.399999999998</v>
      </c>
      <c r="W39" s="49">
        <f>(V39/U39)*100</f>
        <v>93.957258064516125</v>
      </c>
      <c r="X39" s="47">
        <v>25020</v>
      </c>
      <c r="Y39" s="48">
        <v>25000</v>
      </c>
      <c r="Z39" s="52">
        <f>(Y39/X39)*100</f>
        <v>99.920063948840934</v>
      </c>
      <c r="AA39" s="59">
        <v>26499.999999999996</v>
      </c>
      <c r="AB39" s="48">
        <v>25000</v>
      </c>
      <c r="AC39" s="49">
        <f>(AB39/AA39)*100</f>
        <v>94.33962264150945</v>
      </c>
      <c r="AD39" s="54">
        <v>27000</v>
      </c>
      <c r="AE39" s="54">
        <v>23706.5</v>
      </c>
      <c r="AF39" s="49">
        <f t="shared" si="5"/>
        <v>87.80185185185185</v>
      </c>
      <c r="AG39" s="55">
        <v>22436</v>
      </c>
      <c r="AH39" s="41">
        <v>22512.5</v>
      </c>
      <c r="AI39" s="49">
        <f t="shared" si="22"/>
        <v>100.34096986985202</v>
      </c>
      <c r="AJ39" s="54">
        <v>27549</v>
      </c>
      <c r="AK39" s="54">
        <v>27246</v>
      </c>
      <c r="AL39" s="52">
        <f t="shared" si="23"/>
        <v>98.900141565937062</v>
      </c>
      <c r="AM39" s="55">
        <v>30640</v>
      </c>
      <c r="AN39" s="41">
        <v>30640</v>
      </c>
      <c r="AO39" s="52">
        <f t="shared" si="8"/>
        <v>100</v>
      </c>
      <c r="AP39" s="55">
        <v>29651</v>
      </c>
      <c r="AQ39" s="41">
        <v>29650.5</v>
      </c>
      <c r="AR39" s="52">
        <f t="shared" si="9"/>
        <v>99.998313716232161</v>
      </c>
      <c r="AS39" s="55">
        <v>36891</v>
      </c>
      <c r="AT39" s="41">
        <v>36791</v>
      </c>
      <c r="AU39" s="52">
        <f t="shared" si="10"/>
        <v>99.72893117562549</v>
      </c>
      <c r="AV39" s="56">
        <v>49708</v>
      </c>
      <c r="AW39" s="51">
        <v>33279.9</v>
      </c>
      <c r="AX39" s="52">
        <f t="shared" si="11"/>
        <v>66.950792628953096</v>
      </c>
      <c r="AY39" s="56">
        <v>36384</v>
      </c>
      <c r="AZ39" s="51">
        <v>35025.330000000009</v>
      </c>
      <c r="BA39" s="52">
        <f t="shared" si="12"/>
        <v>96.26574868073881</v>
      </c>
      <c r="BB39" s="56">
        <v>47037.663999999997</v>
      </c>
      <c r="BC39" s="51">
        <v>31885.556</v>
      </c>
      <c r="BD39" s="52">
        <f t="shared" si="17"/>
        <v>67.787286375445859</v>
      </c>
      <c r="BE39" s="52"/>
      <c r="BF39" s="36">
        <v>30</v>
      </c>
      <c r="BG39" s="37" t="s">
        <v>49</v>
      </c>
      <c r="BH39" s="56">
        <v>40098</v>
      </c>
      <c r="BI39" s="51">
        <v>30596.5</v>
      </c>
      <c r="BJ39" s="52">
        <f>(BI39/BH39)*100</f>
        <v>76.304304454087486</v>
      </c>
      <c r="BK39" s="56">
        <v>40711</v>
      </c>
      <c r="BL39" s="57">
        <v>24951.350000000002</v>
      </c>
      <c r="BM39" s="52">
        <f t="shared" si="19"/>
        <v>61.288963670752381</v>
      </c>
    </row>
    <row r="40" spans="1:65" ht="15" x14ac:dyDescent="0.2">
      <c r="A40" s="36">
        <v>31</v>
      </c>
      <c r="B40" s="37" t="s">
        <v>50</v>
      </c>
      <c r="C40" s="38">
        <v>4000</v>
      </c>
      <c r="D40" s="38">
        <v>2315</v>
      </c>
      <c r="E40" s="38">
        <f>(D40/C40)*100</f>
        <v>57.875</v>
      </c>
      <c r="F40" s="39">
        <v>4000</v>
      </c>
      <c r="G40" s="60">
        <v>2644</v>
      </c>
      <c r="H40" s="38">
        <f>(G40/F40)*100</f>
        <v>66.100000000000009</v>
      </c>
      <c r="I40" s="39">
        <v>3300</v>
      </c>
      <c r="J40" s="70">
        <v>3052</v>
      </c>
      <c r="K40" s="42">
        <f>(J40/I40)*100</f>
        <v>92.484848484848484</v>
      </c>
      <c r="L40" s="43">
        <v>4000</v>
      </c>
      <c r="M40" s="43">
        <v>24364</v>
      </c>
      <c r="N40" s="44">
        <f t="shared" si="21"/>
        <v>609.1</v>
      </c>
      <c r="O40" s="45">
        <v>3430</v>
      </c>
      <c r="P40" s="46">
        <v>2835</v>
      </c>
      <c r="Q40" s="44">
        <f t="shared" si="13"/>
        <v>82.653061224489804</v>
      </c>
      <c r="R40" s="45">
        <v>2900</v>
      </c>
      <c r="S40" s="76">
        <v>3144</v>
      </c>
      <c r="T40" s="42">
        <f t="shared" si="14"/>
        <v>108.41379310344827</v>
      </c>
      <c r="U40" s="47">
        <v>2400</v>
      </c>
      <c r="V40" s="48">
        <v>1936.15</v>
      </c>
      <c r="W40" s="49">
        <f t="shared" si="24"/>
        <v>80.672916666666666</v>
      </c>
      <c r="X40" s="50">
        <v>3650</v>
      </c>
      <c r="Y40" s="50">
        <v>3395</v>
      </c>
      <c r="Z40" s="52">
        <f t="shared" si="15"/>
        <v>93.013698630136986</v>
      </c>
      <c r="AA40" s="53">
        <v>4000</v>
      </c>
      <c r="AB40" s="50">
        <v>2620.7000000000003</v>
      </c>
      <c r="AC40" s="49">
        <f t="shared" si="25"/>
        <v>65.517500000000013</v>
      </c>
      <c r="AD40" s="54">
        <v>3500</v>
      </c>
      <c r="AE40" s="54">
        <v>2027.6999999999998</v>
      </c>
      <c r="AF40" s="49">
        <f t="shared" si="5"/>
        <v>57.934285714285707</v>
      </c>
      <c r="AG40" s="55">
        <v>2234</v>
      </c>
      <c r="AH40" s="41">
        <v>2225</v>
      </c>
      <c r="AI40" s="49">
        <f t="shared" si="22"/>
        <v>99.597135183527314</v>
      </c>
      <c r="AJ40" s="54">
        <v>5000</v>
      </c>
      <c r="AK40" s="54">
        <v>2819.4</v>
      </c>
      <c r="AL40" s="52">
        <f t="shared" si="23"/>
        <v>56.388000000000005</v>
      </c>
      <c r="AM40" s="55">
        <v>3416</v>
      </c>
      <c r="AN40" s="41">
        <v>3359.5499999999997</v>
      </c>
      <c r="AO40" s="52">
        <f t="shared" si="8"/>
        <v>98.347482435597172</v>
      </c>
      <c r="AP40" s="55">
        <v>3127</v>
      </c>
      <c r="AQ40" s="41">
        <v>2768.1000000000004</v>
      </c>
      <c r="AR40" s="52">
        <f t="shared" si="9"/>
        <v>88.52254557083468</v>
      </c>
      <c r="AS40" s="55">
        <v>3743</v>
      </c>
      <c r="AT40" s="41">
        <v>3262.9499999999994</v>
      </c>
      <c r="AU40" s="52">
        <f t="shared" si="10"/>
        <v>87.174726155490234</v>
      </c>
      <c r="AV40" s="56">
        <v>4691</v>
      </c>
      <c r="AW40" s="51">
        <v>1928.35</v>
      </c>
      <c r="AX40" s="52">
        <f t="shared" si="11"/>
        <v>41.107439778298868</v>
      </c>
      <c r="AY40" s="56">
        <v>2910</v>
      </c>
      <c r="AZ40" s="51">
        <v>2392.8999999999996</v>
      </c>
      <c r="BA40" s="52">
        <f t="shared" si="12"/>
        <v>82.230240549828167</v>
      </c>
      <c r="BB40" s="56">
        <v>5179.9520000000002</v>
      </c>
      <c r="BC40" s="51">
        <v>2322.35</v>
      </c>
      <c r="BD40" s="52">
        <f t="shared" si="17"/>
        <v>44.833427027895233</v>
      </c>
      <c r="BE40" s="52"/>
      <c r="BF40" s="36">
        <v>31</v>
      </c>
      <c r="BG40" s="37" t="s">
        <v>50</v>
      </c>
      <c r="BH40" s="56">
        <v>4295</v>
      </c>
      <c r="BI40" s="51">
        <v>2405.75</v>
      </c>
      <c r="BJ40" s="52">
        <f t="shared" si="18"/>
        <v>56.012805587892899</v>
      </c>
      <c r="BK40" s="56">
        <v>4168</v>
      </c>
      <c r="BL40" s="57">
        <v>1848.15</v>
      </c>
      <c r="BM40" s="52">
        <f t="shared" si="19"/>
        <v>44.341410748560463</v>
      </c>
    </row>
    <row r="41" spans="1:65" ht="15" x14ac:dyDescent="0.2">
      <c r="A41" s="36">
        <v>32</v>
      </c>
      <c r="B41" s="37" t="s">
        <v>51</v>
      </c>
      <c r="C41" s="38">
        <v>1000</v>
      </c>
      <c r="D41" s="38">
        <v>976</v>
      </c>
      <c r="E41" s="38">
        <f>(D41/C41)*100</f>
        <v>97.6</v>
      </c>
      <c r="F41" s="39">
        <v>2000</v>
      </c>
      <c r="G41" s="60">
        <v>922</v>
      </c>
      <c r="H41" s="38">
        <f>(G41/F41)*100</f>
        <v>46.1</v>
      </c>
      <c r="I41" s="39">
        <v>850</v>
      </c>
      <c r="J41" s="70">
        <v>739</v>
      </c>
      <c r="K41" s="42">
        <f>(J41/I41)*100</f>
        <v>86.941176470588232</v>
      </c>
      <c r="L41" s="43">
        <v>2000</v>
      </c>
      <c r="M41" s="43">
        <v>5216</v>
      </c>
      <c r="N41" s="44">
        <f t="shared" si="21"/>
        <v>260.8</v>
      </c>
      <c r="O41" s="45">
        <v>1370</v>
      </c>
      <c r="P41" s="46">
        <v>316</v>
      </c>
      <c r="Q41" s="44">
        <f>(P41/O41)*100</f>
        <v>23.065693430656932</v>
      </c>
      <c r="R41" s="45">
        <v>1200</v>
      </c>
      <c r="S41" s="76">
        <v>520</v>
      </c>
      <c r="T41" s="42">
        <f>(S41/R41)*100</f>
        <v>43.333333333333336</v>
      </c>
      <c r="U41" s="47">
        <v>1300</v>
      </c>
      <c r="V41" s="48">
        <v>521</v>
      </c>
      <c r="W41" s="49">
        <f t="shared" si="24"/>
        <v>40.07692307692308</v>
      </c>
      <c r="X41" s="50">
        <v>770</v>
      </c>
      <c r="Y41" s="50">
        <v>582</v>
      </c>
      <c r="Z41" s="52">
        <f t="shared" si="15"/>
        <v>75.584415584415581</v>
      </c>
      <c r="AA41" s="53">
        <v>800.00000000000011</v>
      </c>
      <c r="AB41" s="50">
        <v>524</v>
      </c>
      <c r="AC41" s="49">
        <f t="shared" si="25"/>
        <v>65.499999999999986</v>
      </c>
      <c r="AD41" s="54">
        <v>670</v>
      </c>
      <c r="AE41" s="54">
        <v>650</v>
      </c>
      <c r="AF41" s="49">
        <f t="shared" si="5"/>
        <v>97.014925373134332</v>
      </c>
      <c r="AG41" s="55">
        <v>328</v>
      </c>
      <c r="AH41" s="41">
        <v>286</v>
      </c>
      <c r="AI41" s="49">
        <f t="shared" si="22"/>
        <v>87.195121951219505</v>
      </c>
      <c r="AJ41" s="54">
        <v>1700</v>
      </c>
      <c r="AK41" s="54">
        <v>1173</v>
      </c>
      <c r="AL41" s="52">
        <f t="shared" si="23"/>
        <v>69</v>
      </c>
      <c r="AM41" s="55">
        <v>1301</v>
      </c>
      <c r="AN41" s="41">
        <v>1010</v>
      </c>
      <c r="AO41" s="52">
        <f t="shared" si="8"/>
        <v>77.63259031514221</v>
      </c>
      <c r="AP41" s="55">
        <v>1018</v>
      </c>
      <c r="AQ41" s="41">
        <v>874</v>
      </c>
      <c r="AR41" s="52">
        <f t="shared" si="9"/>
        <v>85.854616895874258</v>
      </c>
      <c r="AS41" s="55">
        <v>801</v>
      </c>
      <c r="AT41" s="41">
        <v>785</v>
      </c>
      <c r="AU41" s="52">
        <f t="shared" si="10"/>
        <v>98.002496878901368</v>
      </c>
      <c r="AV41" s="56">
        <v>3630</v>
      </c>
      <c r="AW41" s="51">
        <v>476</v>
      </c>
      <c r="AX41" s="52">
        <f t="shared" si="11"/>
        <v>13.112947658402204</v>
      </c>
      <c r="AY41" s="56">
        <v>908</v>
      </c>
      <c r="AZ41" s="51">
        <v>630.5</v>
      </c>
      <c r="BA41" s="52">
        <f t="shared" si="12"/>
        <v>69.43832599118943</v>
      </c>
      <c r="BB41" s="56">
        <v>3387.1179999999999</v>
      </c>
      <c r="BC41" s="51">
        <v>651.69999999999993</v>
      </c>
      <c r="BD41" s="52">
        <f t="shared" si="17"/>
        <v>19.240546092577819</v>
      </c>
      <c r="BE41" s="52"/>
      <c r="BF41" s="36">
        <v>32</v>
      </c>
      <c r="BG41" s="37" t="s">
        <v>51</v>
      </c>
      <c r="BH41" s="56">
        <v>2152</v>
      </c>
      <c r="BI41" s="51">
        <v>727.35</v>
      </c>
      <c r="BJ41" s="52">
        <f t="shared" si="18"/>
        <v>33.798791821561345</v>
      </c>
      <c r="BK41" s="56">
        <v>2741</v>
      </c>
      <c r="BL41" s="57">
        <v>598.20000000000005</v>
      </c>
      <c r="BM41" s="52">
        <f t="shared" si="19"/>
        <v>21.824151769427218</v>
      </c>
    </row>
    <row r="42" spans="1:65" ht="15" x14ac:dyDescent="0.2">
      <c r="A42" s="36">
        <v>33</v>
      </c>
      <c r="B42" s="37" t="s">
        <v>52</v>
      </c>
      <c r="C42" s="38"/>
      <c r="D42" s="38"/>
      <c r="E42" s="38"/>
      <c r="F42" s="39"/>
      <c r="G42" s="60"/>
      <c r="H42" s="38"/>
      <c r="I42" s="39"/>
      <c r="J42" s="70"/>
      <c r="K42" s="42"/>
      <c r="L42" s="43">
        <v>5000</v>
      </c>
      <c r="M42" s="43">
        <v>2212</v>
      </c>
      <c r="N42" s="44">
        <f t="shared" si="21"/>
        <v>44.24</v>
      </c>
      <c r="O42" s="45">
        <v>1450</v>
      </c>
      <c r="P42" s="46">
        <v>988</v>
      </c>
      <c r="Q42" s="44">
        <f>(P42/O42)*100</f>
        <v>68.137931034482762</v>
      </c>
      <c r="R42" s="45">
        <v>1400</v>
      </c>
      <c r="S42" s="76">
        <v>1399.7</v>
      </c>
      <c r="T42" s="42">
        <f>(S42/R42)*100</f>
        <v>99.978571428571428</v>
      </c>
      <c r="U42" s="47">
        <v>1500</v>
      </c>
      <c r="V42" s="48">
        <v>1173</v>
      </c>
      <c r="W42" s="49">
        <f>(V42/U42)*100</f>
        <v>78.2</v>
      </c>
      <c r="X42" s="50">
        <v>1440</v>
      </c>
      <c r="Y42" s="50">
        <v>1175</v>
      </c>
      <c r="Z42" s="52">
        <f>(Y42/X42)*100</f>
        <v>81.597222222222214</v>
      </c>
      <c r="AA42" s="53">
        <v>1500</v>
      </c>
      <c r="AB42" s="50">
        <v>952.95</v>
      </c>
      <c r="AC42" s="49">
        <f>(AB42/AA42)*100</f>
        <v>63.53</v>
      </c>
      <c r="AD42" s="54">
        <v>1200</v>
      </c>
      <c r="AE42" s="54">
        <v>1379.5</v>
      </c>
      <c r="AF42" s="49">
        <f t="shared" si="5"/>
        <v>114.95833333333334</v>
      </c>
      <c r="AG42" s="55">
        <v>678</v>
      </c>
      <c r="AH42" s="41">
        <v>864.25</v>
      </c>
      <c r="AI42" s="49">
        <f t="shared" si="22"/>
        <v>127.47050147492625</v>
      </c>
      <c r="AJ42" s="54">
        <v>1178</v>
      </c>
      <c r="AK42" s="54">
        <v>1052</v>
      </c>
      <c r="AL42" s="52">
        <f t="shared" si="23"/>
        <v>89.303904923599319</v>
      </c>
      <c r="AM42" s="55">
        <v>1260</v>
      </c>
      <c r="AN42" s="41">
        <v>1043</v>
      </c>
      <c r="AO42" s="52">
        <f t="shared" si="8"/>
        <v>82.777777777777771</v>
      </c>
      <c r="AP42" s="55">
        <v>1000</v>
      </c>
      <c r="AQ42" s="41">
        <v>907.34999999999991</v>
      </c>
      <c r="AR42" s="52">
        <f t="shared" si="9"/>
        <v>90.734999999999985</v>
      </c>
      <c r="AS42" s="55">
        <v>1080</v>
      </c>
      <c r="AT42" s="41">
        <v>1077.8</v>
      </c>
      <c r="AU42" s="52">
        <f t="shared" si="10"/>
        <v>99.796296296296291</v>
      </c>
      <c r="AV42" s="56">
        <v>3351</v>
      </c>
      <c r="AW42" s="51">
        <v>924.49999999999989</v>
      </c>
      <c r="AX42" s="52">
        <f t="shared" si="11"/>
        <v>27.588779468815279</v>
      </c>
      <c r="AY42" s="56">
        <v>1308</v>
      </c>
      <c r="AZ42" s="51">
        <v>986.4799999999999</v>
      </c>
      <c r="BA42" s="52">
        <f t="shared" si="12"/>
        <v>75.418960244648318</v>
      </c>
      <c r="BB42" s="56">
        <v>1515.9960000000001</v>
      </c>
      <c r="BC42" s="51">
        <v>1025.3500000000001</v>
      </c>
      <c r="BD42" s="52">
        <f t="shared" si="17"/>
        <v>67.63540273193334</v>
      </c>
      <c r="BE42" s="52"/>
      <c r="BF42" s="36">
        <v>33</v>
      </c>
      <c r="BG42" s="37" t="s">
        <v>52</v>
      </c>
      <c r="BH42" s="56">
        <v>13941</v>
      </c>
      <c r="BI42" s="51">
        <v>1150.3499999999999</v>
      </c>
      <c r="BJ42" s="52">
        <f>(BI42/BH42)*100</f>
        <v>8.2515601463309665</v>
      </c>
      <c r="BK42" s="56">
        <v>971</v>
      </c>
      <c r="BL42" s="57">
        <v>461.09999999999997</v>
      </c>
      <c r="BM42" s="52">
        <f t="shared" si="19"/>
        <v>47.487126673532437</v>
      </c>
    </row>
    <row r="43" spans="1:65" ht="15" x14ac:dyDescent="0.2">
      <c r="A43" s="36">
        <v>34</v>
      </c>
      <c r="B43" s="37" t="s">
        <v>53</v>
      </c>
      <c r="C43" s="38"/>
      <c r="D43" s="38"/>
      <c r="E43" s="38"/>
      <c r="F43" s="39"/>
      <c r="G43" s="60"/>
      <c r="H43" s="38"/>
      <c r="I43" s="39"/>
      <c r="J43" s="70"/>
      <c r="K43" s="42"/>
      <c r="L43" s="43"/>
      <c r="M43" s="43"/>
      <c r="N43" s="44"/>
      <c r="O43" s="45"/>
      <c r="P43" s="46"/>
      <c r="Q43" s="44"/>
      <c r="R43" s="45"/>
      <c r="S43" s="76"/>
      <c r="T43" s="42"/>
      <c r="U43" s="47"/>
      <c r="V43" s="48"/>
      <c r="W43" s="49"/>
      <c r="X43" s="50"/>
      <c r="Y43" s="50"/>
      <c r="Z43" s="52"/>
      <c r="AA43" s="53"/>
      <c r="AB43" s="50"/>
      <c r="AC43" s="49"/>
      <c r="AD43" s="54"/>
      <c r="AE43" s="54"/>
      <c r="AF43" s="49"/>
      <c r="AG43" s="55"/>
      <c r="AH43" s="41"/>
      <c r="AI43" s="49"/>
      <c r="AJ43" s="54"/>
      <c r="AK43" s="54"/>
      <c r="AL43" s="52"/>
      <c r="AM43" s="55"/>
      <c r="AN43" s="41"/>
      <c r="AO43" s="52"/>
      <c r="AP43" s="55"/>
      <c r="AQ43" s="41"/>
      <c r="AR43" s="52"/>
      <c r="AS43" s="55"/>
      <c r="AT43" s="41"/>
      <c r="AU43" s="52"/>
      <c r="AV43" s="77" t="s">
        <v>29</v>
      </c>
      <c r="AW43" s="78" t="s">
        <v>29</v>
      </c>
      <c r="AX43" s="79" t="s">
        <v>29</v>
      </c>
      <c r="AY43" s="80" t="s">
        <v>29</v>
      </c>
      <c r="AZ43" s="81" t="s">
        <v>29</v>
      </c>
      <c r="BA43" s="82" t="s">
        <v>29</v>
      </c>
      <c r="BB43" s="83" t="s">
        <v>29</v>
      </c>
      <c r="BC43" s="84" t="s">
        <v>29</v>
      </c>
      <c r="BD43" s="78" t="s">
        <v>29</v>
      </c>
      <c r="BE43" s="52"/>
      <c r="BF43" s="36">
        <v>34</v>
      </c>
      <c r="BG43" s="37" t="s">
        <v>53</v>
      </c>
      <c r="BH43" s="77">
        <v>0</v>
      </c>
      <c r="BI43" s="78">
        <v>0</v>
      </c>
      <c r="BJ43" s="79" t="s">
        <v>29</v>
      </c>
      <c r="BK43" s="56">
        <v>255</v>
      </c>
      <c r="BL43" s="57">
        <v>157.75</v>
      </c>
      <c r="BM43" s="52">
        <f t="shared" si="19"/>
        <v>61.86274509803922</v>
      </c>
    </row>
    <row r="44" spans="1:65" ht="15" x14ac:dyDescent="0.2">
      <c r="A44" s="36">
        <v>35</v>
      </c>
      <c r="B44" s="37" t="s">
        <v>54</v>
      </c>
      <c r="C44" s="38">
        <v>4000</v>
      </c>
      <c r="D44" s="38">
        <v>4755</v>
      </c>
      <c r="E44" s="38">
        <f>(D44/C44)*100</f>
        <v>118.875</v>
      </c>
      <c r="F44" s="39">
        <v>5000</v>
      </c>
      <c r="G44" s="60">
        <v>4127</v>
      </c>
      <c r="H44" s="38">
        <f>(G44/F44)*100</f>
        <v>82.54</v>
      </c>
      <c r="I44" s="39">
        <v>5000</v>
      </c>
      <c r="J44" s="70">
        <v>4644</v>
      </c>
      <c r="K44" s="42">
        <f>(J44/I44)*100</f>
        <v>92.88</v>
      </c>
      <c r="L44" s="43">
        <v>2000</v>
      </c>
      <c r="M44" s="43">
        <v>549</v>
      </c>
      <c r="N44" s="44">
        <f t="shared" si="21"/>
        <v>27.450000000000003</v>
      </c>
      <c r="O44" s="45">
        <v>7780</v>
      </c>
      <c r="P44" s="46">
        <v>5750.4</v>
      </c>
      <c r="Q44" s="44">
        <f>(P44/O44)*100</f>
        <v>73.912596401028281</v>
      </c>
      <c r="R44" s="45">
        <v>5028</v>
      </c>
      <c r="S44" s="76">
        <v>5305.8</v>
      </c>
      <c r="T44" s="42">
        <f>(S44/R44)*100</f>
        <v>105.52505966587114</v>
      </c>
      <c r="U44" s="47">
        <v>8500</v>
      </c>
      <c r="V44" s="48">
        <v>6225.5</v>
      </c>
      <c r="W44" s="49">
        <f t="shared" si="24"/>
        <v>73.241176470588229</v>
      </c>
      <c r="X44" s="50">
        <v>7240</v>
      </c>
      <c r="Y44" s="50">
        <v>6520</v>
      </c>
      <c r="Z44" s="52">
        <f t="shared" si="15"/>
        <v>90.055248618784532</v>
      </c>
      <c r="AA44" s="53">
        <v>7000</v>
      </c>
      <c r="AB44" s="50">
        <v>6858.15</v>
      </c>
      <c r="AC44" s="49">
        <f t="shared" si="25"/>
        <v>97.973571428571432</v>
      </c>
      <c r="AD44" s="54">
        <v>6300</v>
      </c>
      <c r="AE44" s="54">
        <v>5045.6499999999996</v>
      </c>
      <c r="AF44" s="49">
        <f t="shared" si="5"/>
        <v>80.089682539682542</v>
      </c>
      <c r="AG44" s="55">
        <v>5235</v>
      </c>
      <c r="AH44" s="41">
        <v>5162.05</v>
      </c>
      <c r="AI44" s="49">
        <f t="shared" si="22"/>
        <v>98.606494746895905</v>
      </c>
      <c r="AJ44" s="54">
        <v>8000</v>
      </c>
      <c r="AK44" s="54">
        <v>7683.85</v>
      </c>
      <c r="AL44" s="52">
        <f t="shared" si="23"/>
        <v>96.048125000000013</v>
      </c>
      <c r="AM44" s="55">
        <v>8003</v>
      </c>
      <c r="AN44" s="41">
        <v>7803.9</v>
      </c>
      <c r="AO44" s="52">
        <f t="shared" si="8"/>
        <v>97.512182931400716</v>
      </c>
      <c r="AP44" s="55">
        <v>7482</v>
      </c>
      <c r="AQ44" s="41">
        <v>7153.7</v>
      </c>
      <c r="AR44" s="52">
        <f t="shared" si="9"/>
        <v>95.612135792568836</v>
      </c>
      <c r="AS44" s="55">
        <v>8081</v>
      </c>
      <c r="AT44" s="41">
        <v>7689.1500000000015</v>
      </c>
      <c r="AU44" s="52">
        <f t="shared" si="10"/>
        <v>95.150971414428923</v>
      </c>
      <c r="AV44" s="56">
        <v>14589</v>
      </c>
      <c r="AW44" s="51">
        <v>5982.0499999999993</v>
      </c>
      <c r="AX44" s="52">
        <f t="shared" si="11"/>
        <v>41.003838508465279</v>
      </c>
      <c r="AY44" s="56">
        <v>9911</v>
      </c>
      <c r="AZ44" s="51">
        <v>9054.0500000000011</v>
      </c>
      <c r="BA44" s="52">
        <f t="shared" ref="BA44" si="26">(AZ44/AY44)*100</f>
        <v>91.353546564423382</v>
      </c>
      <c r="BB44" s="56">
        <v>17633.75</v>
      </c>
      <c r="BC44" s="51">
        <v>7266.0673299999999</v>
      </c>
      <c r="BD44" s="52">
        <f t="shared" si="17"/>
        <v>41.205457319061459</v>
      </c>
      <c r="BE44" s="52"/>
      <c r="BF44" s="36">
        <v>35</v>
      </c>
      <c r="BG44" s="37" t="s">
        <v>54</v>
      </c>
      <c r="BH44" s="56">
        <v>1839</v>
      </c>
      <c r="BI44" s="51">
        <v>7179.15</v>
      </c>
      <c r="BJ44" s="52">
        <f>(BI44/BH44)*100</f>
        <v>390.38336052202283</v>
      </c>
      <c r="BK44" s="56">
        <v>1261</v>
      </c>
      <c r="BL44" s="57">
        <v>1029.5</v>
      </c>
      <c r="BM44" s="52">
        <f t="shared" si="19"/>
        <v>81.641554321966694</v>
      </c>
    </row>
    <row r="45" spans="1:65" ht="15" x14ac:dyDescent="0.2">
      <c r="A45" s="36">
        <v>36</v>
      </c>
      <c r="B45" s="85" t="s">
        <v>55</v>
      </c>
      <c r="C45" s="38"/>
      <c r="D45" s="38"/>
      <c r="E45" s="38"/>
      <c r="F45" s="86"/>
      <c r="G45" s="60"/>
      <c r="H45" s="38"/>
      <c r="I45" s="86"/>
      <c r="J45" s="70"/>
      <c r="K45" s="42"/>
      <c r="L45" s="43"/>
      <c r="M45" s="43"/>
      <c r="N45" s="44"/>
      <c r="O45" s="45"/>
      <c r="P45" s="46"/>
      <c r="Q45" s="44"/>
      <c r="R45" s="45"/>
      <c r="S45" s="76"/>
      <c r="T45" s="42"/>
      <c r="U45" s="47"/>
      <c r="V45" s="48"/>
      <c r="W45" s="49"/>
      <c r="X45" s="50"/>
      <c r="Y45" s="50"/>
      <c r="Z45" s="52"/>
      <c r="AA45" s="53"/>
      <c r="AB45" s="50"/>
      <c r="AC45" s="52"/>
      <c r="AD45" s="54"/>
      <c r="AE45" s="54"/>
      <c r="AF45" s="49"/>
      <c r="AG45" s="55"/>
      <c r="AH45" s="41"/>
      <c r="AI45" s="49"/>
      <c r="AJ45" s="54"/>
      <c r="AK45" s="54"/>
      <c r="AL45" s="52"/>
      <c r="AM45" s="55"/>
      <c r="AN45" s="41"/>
      <c r="AO45" s="52"/>
      <c r="AP45" s="55"/>
      <c r="AQ45" s="41"/>
      <c r="AR45" s="52"/>
      <c r="AS45" s="55"/>
      <c r="AT45" s="41"/>
      <c r="AU45" s="52"/>
      <c r="AV45" s="77" t="s">
        <v>29</v>
      </c>
      <c r="AW45" s="78" t="s">
        <v>29</v>
      </c>
      <c r="AX45" s="79" t="s">
        <v>29</v>
      </c>
      <c r="AY45" s="80" t="s">
        <v>29</v>
      </c>
      <c r="AZ45" s="81" t="s">
        <v>29</v>
      </c>
      <c r="BA45" s="82" t="s">
        <v>29</v>
      </c>
      <c r="BB45" s="83" t="s">
        <v>29</v>
      </c>
      <c r="BC45" s="84" t="s">
        <v>29</v>
      </c>
      <c r="BD45" s="78" t="s">
        <v>29</v>
      </c>
      <c r="BE45" s="52"/>
      <c r="BF45" s="36">
        <v>36</v>
      </c>
      <c r="BG45" s="85" t="s">
        <v>55</v>
      </c>
      <c r="BH45" s="77">
        <v>0</v>
      </c>
      <c r="BI45" s="78">
        <v>0</v>
      </c>
      <c r="BJ45" s="79" t="s">
        <v>29</v>
      </c>
      <c r="BK45" s="56">
        <v>7809</v>
      </c>
      <c r="BL45" s="57">
        <v>2675.5</v>
      </c>
      <c r="BM45" s="52">
        <f t="shared" si="19"/>
        <v>34.261749263670119</v>
      </c>
    </row>
    <row r="46" spans="1:65" ht="15" x14ac:dyDescent="0.2">
      <c r="A46" s="36">
        <v>37</v>
      </c>
      <c r="B46" s="85" t="s">
        <v>56</v>
      </c>
      <c r="C46" s="38"/>
      <c r="D46" s="38"/>
      <c r="E46" s="38"/>
      <c r="F46" s="86"/>
      <c r="G46" s="60"/>
      <c r="H46" s="38"/>
      <c r="I46" s="86"/>
      <c r="J46" s="70"/>
      <c r="K46" s="42"/>
      <c r="L46" s="43"/>
      <c r="M46" s="43"/>
      <c r="N46" s="44"/>
      <c r="O46" s="45"/>
      <c r="P46" s="46"/>
      <c r="Q46" s="44"/>
      <c r="R46" s="45"/>
      <c r="S46" s="76"/>
      <c r="T46" s="42"/>
      <c r="U46" s="47"/>
      <c r="V46" s="48"/>
      <c r="W46" s="49"/>
      <c r="X46" s="50"/>
      <c r="Y46" s="50"/>
      <c r="Z46" s="52"/>
      <c r="AA46" s="53"/>
      <c r="AB46" s="50"/>
      <c r="AC46" s="52"/>
      <c r="AD46" s="54"/>
      <c r="AE46" s="54"/>
      <c r="AF46" s="49"/>
      <c r="AG46" s="55"/>
      <c r="AH46" s="41"/>
      <c r="AI46" s="49"/>
      <c r="AJ46" s="54"/>
      <c r="AK46" s="54"/>
      <c r="AL46" s="52"/>
      <c r="AM46" s="55"/>
      <c r="AN46" s="41"/>
      <c r="AO46" s="52"/>
      <c r="AP46" s="55"/>
      <c r="AQ46" s="41"/>
      <c r="AR46" s="52"/>
      <c r="AS46" s="55"/>
      <c r="AT46" s="41"/>
      <c r="AU46" s="52"/>
      <c r="AV46" s="77" t="s">
        <v>29</v>
      </c>
      <c r="AW46" s="78" t="s">
        <v>29</v>
      </c>
      <c r="AX46" s="79" t="s">
        <v>29</v>
      </c>
      <c r="AY46" s="80" t="s">
        <v>29</v>
      </c>
      <c r="AZ46" s="81" t="s">
        <v>29</v>
      </c>
      <c r="BA46" s="82" t="s">
        <v>29</v>
      </c>
      <c r="BB46" s="83" t="s">
        <v>29</v>
      </c>
      <c r="BC46" s="84" t="s">
        <v>29</v>
      </c>
      <c r="BD46" s="78" t="s">
        <v>29</v>
      </c>
      <c r="BE46" s="52"/>
      <c r="BF46" s="36">
        <v>37</v>
      </c>
      <c r="BG46" s="85" t="s">
        <v>56</v>
      </c>
      <c r="BH46" s="77">
        <v>0</v>
      </c>
      <c r="BI46" s="78">
        <v>0</v>
      </c>
      <c r="BJ46" s="79" t="s">
        <v>29</v>
      </c>
      <c r="BK46" s="56">
        <v>2267</v>
      </c>
      <c r="BL46" s="57">
        <v>490.70000000000005</v>
      </c>
      <c r="BM46" s="52">
        <f t="shared" si="19"/>
        <v>21.645346272606972</v>
      </c>
    </row>
    <row r="47" spans="1:65" ht="15" x14ac:dyDescent="0.2">
      <c r="A47" s="36">
        <v>38</v>
      </c>
      <c r="B47" s="85" t="s">
        <v>57</v>
      </c>
      <c r="C47" s="38"/>
      <c r="D47" s="38"/>
      <c r="E47" s="38"/>
      <c r="F47" s="86"/>
      <c r="G47" s="60"/>
      <c r="H47" s="38"/>
      <c r="I47" s="86"/>
      <c r="J47" s="70"/>
      <c r="K47" s="42"/>
      <c r="L47" s="43"/>
      <c r="M47" s="43"/>
      <c r="N47" s="44"/>
      <c r="O47" s="45"/>
      <c r="P47" s="46"/>
      <c r="Q47" s="44"/>
      <c r="R47" s="45"/>
      <c r="S47" s="76"/>
      <c r="T47" s="42"/>
      <c r="U47" s="47"/>
      <c r="V47" s="48"/>
      <c r="W47" s="49"/>
      <c r="X47" s="50"/>
      <c r="Y47" s="50"/>
      <c r="Z47" s="52"/>
      <c r="AA47" s="53"/>
      <c r="AB47" s="50"/>
      <c r="AC47" s="52"/>
      <c r="AD47" s="54"/>
      <c r="AE47" s="54"/>
      <c r="AF47" s="49"/>
      <c r="AG47" s="55"/>
      <c r="AH47" s="41"/>
      <c r="AI47" s="49"/>
      <c r="AJ47" s="54"/>
      <c r="AK47" s="54"/>
      <c r="AL47" s="52"/>
      <c r="AM47" s="55"/>
      <c r="AN47" s="41"/>
      <c r="AO47" s="52"/>
      <c r="AP47" s="55"/>
      <c r="AQ47" s="41"/>
      <c r="AR47" s="52"/>
      <c r="AS47" s="55"/>
      <c r="AT47" s="41"/>
      <c r="AU47" s="52"/>
      <c r="AV47" s="77" t="s">
        <v>29</v>
      </c>
      <c r="AW47" s="78" t="s">
        <v>29</v>
      </c>
      <c r="AX47" s="79" t="s">
        <v>29</v>
      </c>
      <c r="AY47" s="80" t="s">
        <v>29</v>
      </c>
      <c r="AZ47" s="81" t="s">
        <v>29</v>
      </c>
      <c r="BA47" s="82" t="s">
        <v>29</v>
      </c>
      <c r="BB47" s="83" t="s">
        <v>29</v>
      </c>
      <c r="BC47" s="84" t="s">
        <v>29</v>
      </c>
      <c r="BD47" s="78" t="s">
        <v>29</v>
      </c>
      <c r="BE47" s="52"/>
      <c r="BF47" s="36">
        <v>38</v>
      </c>
      <c r="BG47" s="85" t="s">
        <v>57</v>
      </c>
      <c r="BH47" s="77">
        <v>0</v>
      </c>
      <c r="BI47" s="78">
        <v>0</v>
      </c>
      <c r="BJ47" s="79" t="s">
        <v>29</v>
      </c>
      <c r="BK47" s="56">
        <v>0</v>
      </c>
      <c r="BL47" s="57">
        <v>0</v>
      </c>
      <c r="BM47" s="78" t="s">
        <v>29</v>
      </c>
    </row>
    <row r="48" spans="1:65" ht="8.25" customHeight="1" x14ac:dyDescent="0.25">
      <c r="A48" s="2"/>
      <c r="B48" s="87"/>
      <c r="K48" s="88"/>
      <c r="O48" s="89"/>
      <c r="P48" s="90"/>
      <c r="R48" s="89"/>
      <c r="S48" s="90"/>
      <c r="T48" s="88"/>
      <c r="U48" s="90"/>
      <c r="V48" s="90"/>
      <c r="W48" s="91"/>
      <c r="X48" s="92"/>
      <c r="Y48" s="92"/>
      <c r="Z48" s="93"/>
      <c r="AA48" s="94"/>
      <c r="AB48" s="92"/>
      <c r="AC48" s="93"/>
      <c r="AD48" s="94"/>
      <c r="AE48" s="90"/>
      <c r="AF48" s="91"/>
      <c r="AG48" s="94"/>
      <c r="AH48" s="90"/>
      <c r="AI48" s="95"/>
      <c r="AJ48" s="92"/>
      <c r="AK48" s="90"/>
      <c r="AL48" s="93"/>
      <c r="AM48" s="94"/>
      <c r="AN48" s="90"/>
      <c r="AO48" s="93"/>
      <c r="AP48" s="94"/>
      <c r="AQ48" s="90"/>
      <c r="AR48" s="93"/>
      <c r="AS48" s="94"/>
      <c r="AT48" s="90"/>
      <c r="AU48" s="93"/>
      <c r="AV48" s="94"/>
      <c r="AW48" s="90"/>
      <c r="AX48" s="93"/>
      <c r="AY48" s="94"/>
      <c r="AZ48" s="90"/>
      <c r="BA48" s="93"/>
      <c r="BB48" s="94"/>
      <c r="BC48" s="90"/>
      <c r="BD48" s="93"/>
      <c r="BE48" s="93"/>
      <c r="BF48" s="2"/>
      <c r="BG48" s="87"/>
      <c r="BH48" s="94"/>
      <c r="BI48" s="90"/>
      <c r="BJ48" s="93"/>
      <c r="BK48" s="94"/>
      <c r="BL48" s="90"/>
      <c r="BM48" s="93"/>
    </row>
    <row r="49" spans="1:65" s="112" customFormat="1" ht="22.5" customHeight="1" thickBot="1" x14ac:dyDescent="0.3">
      <c r="A49" s="96" t="s">
        <v>58</v>
      </c>
      <c r="B49" s="97"/>
      <c r="C49" s="98">
        <f>SUM(C10:C44)</f>
        <v>4298000</v>
      </c>
      <c r="D49" s="98">
        <f>SUM(D10:D44)</f>
        <v>3960905.52</v>
      </c>
      <c r="E49" s="98">
        <f>(D49/C49)*100</f>
        <v>92.156945556072586</v>
      </c>
      <c r="F49" s="99">
        <f>SUM(F10:F44)</f>
        <v>4298000</v>
      </c>
      <c r="G49" s="98">
        <f>SUM(G10:G44)</f>
        <v>4248294.3999999994</v>
      </c>
      <c r="H49" s="100">
        <f>(G49/F49)*100</f>
        <v>98.843517915309434</v>
      </c>
      <c r="I49" s="101">
        <f>SUM(I10:I44)</f>
        <v>4698400.3294101711</v>
      </c>
      <c r="J49" s="102">
        <f>SUM(J10:J44)</f>
        <v>4556433</v>
      </c>
      <c r="K49" s="103">
        <f>(J49/I49)*100</f>
        <v>96.978390101807406</v>
      </c>
      <c r="L49" s="102">
        <f>SUM(L10:L44)</f>
        <v>5200000</v>
      </c>
      <c r="M49" s="102">
        <f>SUM(M10:M44)</f>
        <v>4623888.8</v>
      </c>
      <c r="N49" s="104">
        <f>(M49/L49)*100</f>
        <v>88.920938461538455</v>
      </c>
      <c r="O49" s="105">
        <f>SUM(O10:O44)</f>
        <v>4930999.8465391677</v>
      </c>
      <c r="P49" s="106">
        <f>SUM(P10:P44)</f>
        <v>4279901.3000000007</v>
      </c>
      <c r="Q49" s="104">
        <f>(P49/O49)*100</f>
        <v>86.795810853733002</v>
      </c>
      <c r="R49" s="105">
        <f>SUM(R10:R44)</f>
        <v>4954238</v>
      </c>
      <c r="S49" s="106">
        <f>SUM(S10:S44)</f>
        <v>4528949.0150000006</v>
      </c>
      <c r="T49" s="104">
        <f>(S49/R49)*100</f>
        <v>91.415652921801509</v>
      </c>
      <c r="U49" s="107">
        <f>SUM(U10:U44)</f>
        <v>5100000</v>
      </c>
      <c r="V49" s="107">
        <f>SUM(V10:V44)</f>
        <v>4152170.34</v>
      </c>
      <c r="W49" s="108">
        <f>(V49/U49)*100</f>
        <v>81.415104705882342</v>
      </c>
      <c r="X49" s="109">
        <f>SUM(X10:X44)</f>
        <v>3860101</v>
      </c>
      <c r="Y49" s="107">
        <f>SUM(Y10:Y44)</f>
        <v>3885658</v>
      </c>
      <c r="Z49" s="108">
        <f>(Y49/X49)*100</f>
        <v>100.66208112171158</v>
      </c>
      <c r="AA49" s="109">
        <f>SUM(AA10:AA44)</f>
        <v>4099999.6</v>
      </c>
      <c r="AB49" s="107">
        <f>SUM(AB10:AB44)</f>
        <v>3997395.91</v>
      </c>
      <c r="AC49" s="108">
        <f>(AB49/AA49)*100</f>
        <v>97.497470731460552</v>
      </c>
      <c r="AD49" s="107">
        <f>SUM(AD10:AD44)</f>
        <v>4100000</v>
      </c>
      <c r="AE49" s="107">
        <f>SUM(AE10:AE44)</f>
        <v>3807916.7199999997</v>
      </c>
      <c r="AF49" s="110">
        <f>(AE49/AD49)*100</f>
        <v>92.876017560975598</v>
      </c>
      <c r="AG49" s="109">
        <f>SUM(AG10:AG44)</f>
        <v>4140472</v>
      </c>
      <c r="AH49" s="107">
        <f>SUM(AH10:AH44)</f>
        <v>4024715.5</v>
      </c>
      <c r="AI49" s="110">
        <f>(AH49/AG49)*100</f>
        <v>97.204268015820418</v>
      </c>
      <c r="AJ49" s="107">
        <f>SUM(AJ10:AJ44)</f>
        <v>4245000</v>
      </c>
      <c r="AK49" s="107">
        <f>SUM(AK10:AK44)</f>
        <v>4101379.3000000007</v>
      </c>
      <c r="AL49" s="108">
        <f>(AK49/AJ49)*100</f>
        <v>96.616709069493538</v>
      </c>
      <c r="AM49" s="107">
        <f>SUM(AM10:AM44)</f>
        <v>4250000</v>
      </c>
      <c r="AN49" s="107">
        <f>SUM(AN10:AN44)</f>
        <v>4082144.7300000004</v>
      </c>
      <c r="AO49" s="110">
        <f>(AN49/AM49)*100</f>
        <v>96.050464235294129</v>
      </c>
      <c r="AP49" s="107">
        <f>SUM(AP10:AP44)</f>
        <v>3825000</v>
      </c>
      <c r="AQ49" s="107">
        <f>SUM(AQ10:AQ44)</f>
        <v>3693722.2300000014</v>
      </c>
      <c r="AR49" s="110">
        <f>(AQ49/AP49)*100</f>
        <v>96.567901437908532</v>
      </c>
      <c r="AS49" s="107">
        <f>SUM(AS10:AS44)</f>
        <v>4025467</v>
      </c>
      <c r="AT49" s="107">
        <f>SUM(AT10:AT44)</f>
        <v>3971396.6094999998</v>
      </c>
      <c r="AU49" s="110">
        <f>(AT49/AS49)*100</f>
        <v>98.656792106356846</v>
      </c>
      <c r="AV49" s="107">
        <f>SUM(AV10:AV44)</f>
        <v>4166669</v>
      </c>
      <c r="AW49" s="107">
        <f>SUM(AW10:AW44)</f>
        <v>3625245.7999999989</v>
      </c>
      <c r="AX49" s="110">
        <f>(AW49/AV49)*100</f>
        <v>87.005850476723708</v>
      </c>
      <c r="AY49" s="107">
        <f>SUM(AY10:AY44)</f>
        <v>4114449</v>
      </c>
      <c r="AZ49" s="107">
        <f>SUM(AZ10:AZ44)</f>
        <v>3970410.7132199993</v>
      </c>
      <c r="BA49" s="110">
        <f>(AZ49/AY49)*100</f>
        <v>96.499208356210005</v>
      </c>
      <c r="BB49" s="107">
        <f>SUM(BB10:BB44)</f>
        <v>4642703.0959039992</v>
      </c>
      <c r="BC49" s="107">
        <f>SUM(BC10:BC44)</f>
        <v>3655133.4317600001</v>
      </c>
      <c r="BD49" s="108">
        <f>(BC49/BB49)*100</f>
        <v>78.728562999962719</v>
      </c>
      <c r="BE49" s="111"/>
      <c r="BF49" s="96" t="s">
        <v>58</v>
      </c>
      <c r="BG49" s="97"/>
      <c r="BH49" s="109">
        <f>SUM(BH10:BH44)</f>
        <v>4634626</v>
      </c>
      <c r="BI49" s="107">
        <f>SUM(BI10:BI44)</f>
        <v>3710220.3000000003</v>
      </c>
      <c r="BJ49" s="108">
        <f>(BI49/BH49)*100</f>
        <v>80.054362531086653</v>
      </c>
      <c r="BK49" s="109">
        <f>SUM(BK10:BK44)</f>
        <v>4547102</v>
      </c>
      <c r="BL49" s="107">
        <f>SUM(BL10:BL44)</f>
        <v>3041754.0890000006</v>
      </c>
      <c r="BM49" s="108">
        <f>(BL49/BK49)*100</f>
        <v>66.894344771680963</v>
      </c>
    </row>
    <row r="50" spans="1:65" ht="8.25" customHeight="1" x14ac:dyDescent="0.25">
      <c r="A50" s="2"/>
      <c r="B50" s="2"/>
      <c r="BF50" s="2"/>
      <c r="BG50" s="2"/>
    </row>
    <row r="51" spans="1:65" x14ac:dyDescent="0.25">
      <c r="A51" s="113" t="s">
        <v>59</v>
      </c>
      <c r="B51" s="113"/>
      <c r="D51" s="114"/>
      <c r="BF51" s="113" t="s">
        <v>59</v>
      </c>
      <c r="BG51" s="113"/>
    </row>
    <row r="52" spans="1:65" x14ac:dyDescent="0.25">
      <c r="A52" s="115" t="s">
        <v>60</v>
      </c>
      <c r="B52" s="113"/>
      <c r="AE52" s="116"/>
      <c r="AH52" s="116"/>
      <c r="AK52" s="116"/>
      <c r="AN52" s="116"/>
      <c r="AQ52" s="116"/>
      <c r="AT52" s="116"/>
      <c r="AW52" s="116"/>
      <c r="AZ52" s="116"/>
      <c r="BC52" s="116"/>
      <c r="BF52" s="115" t="s">
        <v>60</v>
      </c>
      <c r="BG52" s="113"/>
    </row>
    <row r="53" spans="1:65" s="117" customFormat="1" x14ac:dyDescent="0.25"/>
    <row r="54" spans="1:65" x14ac:dyDescent="0.25">
      <c r="A54" s="118"/>
      <c r="B54" s="113"/>
      <c r="BF54" s="118" t="s">
        <v>61</v>
      </c>
      <c r="BG54" s="113"/>
    </row>
    <row r="55" spans="1:65" x14ac:dyDescent="0.25">
      <c r="A55" s="115"/>
      <c r="B55" s="113"/>
      <c r="BF55" s="115" t="s">
        <v>62</v>
      </c>
      <c r="BG55" s="113"/>
    </row>
  </sheetData>
  <mergeCells count="48">
    <mergeCell ref="A49:B49"/>
    <mergeCell ref="BF49:BG49"/>
    <mergeCell ref="AU7:AU8"/>
    <mergeCell ref="AX7:AX8"/>
    <mergeCell ref="BA7:BA8"/>
    <mergeCell ref="BD7:BD8"/>
    <mergeCell ref="BJ7:BJ8"/>
    <mergeCell ref="BM7:BM8"/>
    <mergeCell ref="AC7:AC8"/>
    <mergeCell ref="AF7:AF8"/>
    <mergeCell ref="AI7:AI8"/>
    <mergeCell ref="AL7:AL8"/>
    <mergeCell ref="AO7:AO8"/>
    <mergeCell ref="AR7:AR8"/>
    <mergeCell ref="K7:K8"/>
    <mergeCell ref="N7:N8"/>
    <mergeCell ref="Q7:Q8"/>
    <mergeCell ref="T7:T8"/>
    <mergeCell ref="W7:W8"/>
    <mergeCell ref="Z7:Z8"/>
    <mergeCell ref="AY5:BA6"/>
    <mergeCell ref="BB5:BD6"/>
    <mergeCell ref="BF5:BF8"/>
    <mergeCell ref="BG5:BG8"/>
    <mergeCell ref="BH5:BJ6"/>
    <mergeCell ref="BK5:BM6"/>
    <mergeCell ref="AG5:AI6"/>
    <mergeCell ref="AJ5:AL6"/>
    <mergeCell ref="AM5:AO6"/>
    <mergeCell ref="AP5:AR6"/>
    <mergeCell ref="AS5:AU6"/>
    <mergeCell ref="AV5:AX6"/>
    <mergeCell ref="O5:Q6"/>
    <mergeCell ref="R5:T6"/>
    <mergeCell ref="U5:W6"/>
    <mergeCell ref="X5:Z6"/>
    <mergeCell ref="AA5:AC6"/>
    <mergeCell ref="AD5:AF6"/>
    <mergeCell ref="A5:A8"/>
    <mergeCell ref="B5:B8"/>
    <mergeCell ref="C5:E6"/>
    <mergeCell ref="F5:H6"/>
    <mergeCell ref="I5:K6"/>
    <mergeCell ref="L5:N6"/>
    <mergeCell ref="C7:C8"/>
    <mergeCell ref="D7:D8"/>
    <mergeCell ref="E7:E8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pusdatin</dc:creator>
  <cp:lastModifiedBy>pusdatin</cp:lastModifiedBy>
  <dcterms:created xsi:type="dcterms:W3CDTF">2026-06-23T03:27:09Z</dcterms:created>
  <dcterms:modified xsi:type="dcterms:W3CDTF">2026-06-23T03:27:31Z</dcterms:modified>
</cp:coreProperties>
</file>