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A76C3B93-4F6A-44D4-83F3-908E360C872D}" xr6:coauthVersionLast="47" xr6:coauthVersionMax="47" xr10:uidLastSave="{00000000-0000-0000-0000-000000000000}"/>
  <bookViews>
    <workbookView xWindow="-120" yWindow="-120" windowWidth="20730" windowHeight="11040" xr2:uid="{1DDFD8C4-B39B-4E33-A922-06A7409FFB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9" i="1" l="1"/>
  <c r="BG49" i="1" s="1"/>
  <c r="BE49" i="1"/>
  <c r="BC49" i="1"/>
  <c r="BD49" i="1" s="1"/>
  <c r="BB49" i="1"/>
  <c r="AT49" i="1"/>
  <c r="AU49" i="1" s="1"/>
  <c r="AS49" i="1"/>
  <c r="AR49" i="1"/>
  <c r="AQ49" i="1"/>
  <c r="AP49" i="1"/>
  <c r="AN49" i="1"/>
  <c r="AO49" i="1" s="1"/>
  <c r="AM49" i="1"/>
  <c r="AL49" i="1"/>
  <c r="AK49" i="1"/>
  <c r="AJ49" i="1"/>
  <c r="AH49" i="1"/>
  <c r="AI49" i="1" s="1"/>
  <c r="AG49" i="1"/>
  <c r="AE49" i="1"/>
  <c r="AD49" i="1"/>
  <c r="AF49" i="1" s="1"/>
  <c r="AB49" i="1"/>
  <c r="AC49" i="1" s="1"/>
  <c r="AA49" i="1"/>
  <c r="Y49" i="1"/>
  <c r="Z49" i="1" s="1"/>
  <c r="X49" i="1"/>
  <c r="V49" i="1"/>
  <c r="W49" i="1" s="1"/>
  <c r="U49" i="1"/>
  <c r="T49" i="1"/>
  <c r="S49" i="1"/>
  <c r="R49" i="1"/>
  <c r="P49" i="1"/>
  <c r="Q49" i="1" s="1"/>
  <c r="O49" i="1"/>
  <c r="N49" i="1"/>
  <c r="M49" i="1"/>
  <c r="L49" i="1"/>
  <c r="J49" i="1"/>
  <c r="K49" i="1" s="1"/>
  <c r="I49" i="1"/>
  <c r="G49" i="1"/>
  <c r="F49" i="1"/>
  <c r="H49" i="1" s="1"/>
  <c r="D49" i="1"/>
  <c r="E49" i="1" s="1"/>
  <c r="C49" i="1"/>
  <c r="BD44" i="1"/>
  <c r="AU44" i="1"/>
  <c r="AR44" i="1"/>
  <c r="AO44" i="1"/>
  <c r="AL44" i="1"/>
  <c r="AI44" i="1"/>
  <c r="AF44" i="1"/>
  <c r="AC44" i="1"/>
  <c r="Z44" i="1"/>
  <c r="W44" i="1"/>
  <c r="T44" i="1"/>
  <c r="Q44" i="1"/>
  <c r="N44" i="1"/>
  <c r="K44" i="1"/>
  <c r="H44" i="1"/>
  <c r="E44" i="1"/>
  <c r="BD42" i="1"/>
  <c r="AU42" i="1"/>
  <c r="AR42" i="1"/>
  <c r="AO42" i="1"/>
  <c r="AL42" i="1"/>
  <c r="AI42" i="1"/>
  <c r="AF42" i="1"/>
  <c r="AC42" i="1"/>
  <c r="Z42" i="1"/>
  <c r="W42" i="1"/>
  <c r="T42" i="1"/>
  <c r="Q42" i="1"/>
  <c r="N42" i="1"/>
  <c r="K42" i="1"/>
  <c r="H42" i="1"/>
  <c r="E42" i="1"/>
  <c r="BD41" i="1"/>
  <c r="AU41" i="1"/>
  <c r="AR41" i="1"/>
  <c r="AO41" i="1"/>
  <c r="AL41" i="1"/>
  <c r="AI41" i="1"/>
  <c r="AF41" i="1"/>
  <c r="AC41" i="1"/>
  <c r="Z41" i="1"/>
  <c r="W41" i="1"/>
  <c r="T41" i="1"/>
  <c r="Q41" i="1"/>
  <c r="N41" i="1"/>
  <c r="K41" i="1"/>
  <c r="H41" i="1"/>
  <c r="BD40" i="1"/>
  <c r="AU40" i="1"/>
  <c r="AR40" i="1"/>
  <c r="AO40" i="1"/>
  <c r="AL40" i="1"/>
  <c r="AI40" i="1"/>
  <c r="AF40" i="1"/>
  <c r="AC40" i="1"/>
  <c r="Z40" i="1"/>
  <c r="W40" i="1"/>
  <c r="T40" i="1"/>
  <c r="Q40" i="1"/>
  <c r="N40" i="1"/>
  <c r="K40" i="1"/>
  <c r="H40" i="1"/>
  <c r="E40" i="1"/>
  <c r="BD39" i="1"/>
  <c r="AU39" i="1"/>
  <c r="AR39" i="1"/>
  <c r="AO39" i="1"/>
  <c r="AL39" i="1"/>
  <c r="AI39" i="1"/>
  <c r="AF39" i="1"/>
  <c r="AC39" i="1"/>
  <c r="Z39" i="1"/>
  <c r="W39" i="1"/>
  <c r="T39" i="1"/>
  <c r="Q39" i="1"/>
  <c r="N39" i="1"/>
  <c r="K39" i="1"/>
  <c r="H39" i="1"/>
  <c r="E39" i="1"/>
  <c r="BG38" i="1"/>
  <c r="BD38" i="1"/>
  <c r="AU38" i="1"/>
  <c r="AR38" i="1"/>
  <c r="AO38" i="1"/>
  <c r="AL38" i="1"/>
  <c r="AI38" i="1"/>
  <c r="AF38" i="1"/>
  <c r="AC38" i="1"/>
  <c r="Z38" i="1"/>
  <c r="W38" i="1"/>
  <c r="T38" i="1"/>
  <c r="Q38" i="1"/>
  <c r="N38" i="1"/>
  <c r="K38" i="1"/>
  <c r="H38" i="1"/>
  <c r="E38" i="1"/>
  <c r="BG37" i="1"/>
  <c r="BD37" i="1"/>
  <c r="AU37" i="1"/>
  <c r="AR37" i="1"/>
  <c r="AO37" i="1"/>
  <c r="AL37" i="1"/>
  <c r="AI37" i="1"/>
  <c r="AF37" i="1"/>
  <c r="AC37" i="1"/>
  <c r="Z37" i="1"/>
  <c r="W37" i="1"/>
  <c r="T37" i="1"/>
  <c r="Q37" i="1"/>
  <c r="N37" i="1"/>
  <c r="K37" i="1"/>
  <c r="H37" i="1"/>
  <c r="E37" i="1"/>
  <c r="BG36" i="1"/>
  <c r="BD36" i="1"/>
  <c r="AU36" i="1"/>
  <c r="AR36" i="1"/>
  <c r="AO36" i="1"/>
  <c r="AL36" i="1"/>
  <c r="AI36" i="1"/>
  <c r="AF36" i="1"/>
  <c r="AC36" i="1"/>
  <c r="Z36" i="1"/>
  <c r="W36" i="1"/>
  <c r="T36" i="1"/>
  <c r="Q36" i="1"/>
  <c r="N36" i="1"/>
  <c r="K36" i="1"/>
  <c r="H36" i="1"/>
  <c r="E36" i="1"/>
  <c r="BD35" i="1"/>
  <c r="AU35" i="1"/>
  <c r="AR35" i="1"/>
  <c r="AO35" i="1"/>
  <c r="AL35" i="1"/>
  <c r="AI35" i="1"/>
  <c r="AF35" i="1"/>
  <c r="AC35" i="1"/>
  <c r="Z35" i="1"/>
  <c r="W35" i="1"/>
  <c r="T35" i="1"/>
  <c r="Q35" i="1"/>
  <c r="N35" i="1"/>
  <c r="K35" i="1"/>
  <c r="H35" i="1"/>
  <c r="E35" i="1"/>
  <c r="BD34" i="1"/>
  <c r="AU34" i="1"/>
  <c r="AR34" i="1"/>
  <c r="AO34" i="1"/>
  <c r="AL34" i="1"/>
  <c r="AI34" i="1"/>
  <c r="AF34" i="1"/>
  <c r="AC34" i="1"/>
  <c r="Z34" i="1"/>
  <c r="W34" i="1"/>
  <c r="T34" i="1"/>
  <c r="Q34" i="1"/>
  <c r="N34" i="1"/>
  <c r="K34" i="1"/>
  <c r="H34" i="1"/>
  <c r="E34" i="1"/>
  <c r="BD33" i="1"/>
  <c r="AU33" i="1"/>
  <c r="AR33" i="1"/>
  <c r="AO33" i="1"/>
  <c r="AL33" i="1"/>
  <c r="AI33" i="1"/>
  <c r="AF33" i="1"/>
  <c r="AC33" i="1"/>
  <c r="BD32" i="1"/>
  <c r="AU32" i="1"/>
  <c r="AR32" i="1"/>
  <c r="AO32" i="1"/>
  <c r="AL32" i="1"/>
  <c r="AI32" i="1"/>
  <c r="AF32" i="1"/>
  <c r="AC32" i="1"/>
  <c r="Z32" i="1"/>
  <c r="W32" i="1"/>
  <c r="T32" i="1"/>
  <c r="Q32" i="1"/>
  <c r="N32" i="1"/>
  <c r="K32" i="1"/>
  <c r="H32" i="1"/>
  <c r="E32" i="1"/>
  <c r="BD31" i="1"/>
  <c r="AU31" i="1"/>
  <c r="AR31" i="1"/>
  <c r="AO31" i="1"/>
  <c r="AL31" i="1"/>
  <c r="AI31" i="1"/>
  <c r="AF31" i="1"/>
  <c r="AC31" i="1"/>
  <c r="Z31" i="1"/>
  <c r="W31" i="1"/>
  <c r="T31" i="1"/>
  <c r="Q31" i="1"/>
  <c r="N31" i="1"/>
  <c r="K31" i="1"/>
  <c r="H31" i="1"/>
  <c r="E31" i="1"/>
  <c r="BD30" i="1"/>
  <c r="AU30" i="1"/>
  <c r="AR30" i="1"/>
  <c r="AO30" i="1"/>
  <c r="AL30" i="1"/>
  <c r="AI30" i="1"/>
  <c r="AF30" i="1"/>
  <c r="AC30" i="1"/>
  <c r="Z30" i="1"/>
  <c r="W30" i="1"/>
  <c r="T30" i="1"/>
  <c r="Q30" i="1"/>
  <c r="N30" i="1"/>
  <c r="K30" i="1"/>
  <c r="H30" i="1"/>
  <c r="E30" i="1"/>
  <c r="BD29" i="1"/>
  <c r="AU29" i="1"/>
  <c r="AR29" i="1"/>
  <c r="AO29" i="1"/>
  <c r="AL29" i="1"/>
  <c r="AI29" i="1"/>
  <c r="AF29" i="1"/>
  <c r="AC29" i="1"/>
  <c r="Z29" i="1"/>
  <c r="W29" i="1"/>
  <c r="T29" i="1"/>
  <c r="Q29" i="1"/>
  <c r="N29" i="1"/>
  <c r="K29" i="1"/>
  <c r="H29" i="1"/>
  <c r="E29" i="1"/>
  <c r="BD28" i="1"/>
  <c r="AU28" i="1"/>
  <c r="AR28" i="1"/>
  <c r="AO28" i="1"/>
  <c r="AL28" i="1"/>
  <c r="AI28" i="1"/>
  <c r="AF28" i="1"/>
  <c r="AC28" i="1"/>
  <c r="Z28" i="1"/>
  <c r="W28" i="1"/>
  <c r="T28" i="1"/>
  <c r="Q28" i="1"/>
  <c r="N28" i="1"/>
  <c r="K28" i="1"/>
  <c r="H28" i="1"/>
  <c r="E28" i="1"/>
  <c r="BG27" i="1"/>
  <c r="BD27" i="1"/>
  <c r="AU27" i="1"/>
  <c r="AR27" i="1"/>
  <c r="AO27" i="1"/>
  <c r="AL27" i="1"/>
  <c r="AI27" i="1"/>
  <c r="AF27" i="1"/>
  <c r="AC27" i="1"/>
  <c r="Z27" i="1"/>
  <c r="W27" i="1"/>
  <c r="T27" i="1"/>
  <c r="Q27" i="1"/>
  <c r="N27" i="1"/>
  <c r="K27" i="1"/>
  <c r="H27" i="1"/>
  <c r="E27" i="1"/>
  <c r="BD26" i="1"/>
  <c r="AU26" i="1"/>
  <c r="AR26" i="1"/>
  <c r="AO26" i="1"/>
  <c r="AL26" i="1"/>
  <c r="AI26" i="1"/>
  <c r="AF26" i="1"/>
  <c r="AC26" i="1"/>
  <c r="Z26" i="1"/>
  <c r="W26" i="1"/>
  <c r="T26" i="1"/>
  <c r="Q26" i="1"/>
  <c r="N26" i="1"/>
  <c r="K26" i="1"/>
  <c r="H26" i="1"/>
  <c r="E26" i="1"/>
  <c r="BD25" i="1"/>
  <c r="AU25" i="1"/>
  <c r="AR25" i="1"/>
  <c r="AO25" i="1"/>
  <c r="AL25" i="1"/>
  <c r="AI25" i="1"/>
  <c r="AF25" i="1"/>
  <c r="AC25" i="1"/>
  <c r="Z25" i="1"/>
  <c r="W25" i="1"/>
  <c r="T25" i="1"/>
  <c r="Q25" i="1"/>
  <c r="N25" i="1"/>
  <c r="K25" i="1"/>
  <c r="H25" i="1"/>
  <c r="E25" i="1"/>
  <c r="BG24" i="1"/>
  <c r="BD24" i="1"/>
  <c r="AU24" i="1"/>
  <c r="AR24" i="1"/>
  <c r="AO24" i="1"/>
  <c r="AL24" i="1"/>
  <c r="AI24" i="1"/>
  <c r="AF24" i="1"/>
  <c r="AC24" i="1"/>
  <c r="Z24" i="1"/>
  <c r="W24" i="1"/>
  <c r="T24" i="1"/>
  <c r="Q24" i="1"/>
  <c r="N24" i="1"/>
  <c r="K24" i="1"/>
  <c r="H24" i="1"/>
  <c r="E24" i="1"/>
  <c r="BG23" i="1"/>
  <c r="BD23" i="1"/>
  <c r="AU23" i="1"/>
  <c r="AR23" i="1"/>
  <c r="AO23" i="1"/>
  <c r="AL23" i="1"/>
  <c r="AI23" i="1"/>
  <c r="AF23" i="1"/>
  <c r="AC23" i="1"/>
  <c r="Z23" i="1"/>
  <c r="W23" i="1"/>
  <c r="T23" i="1"/>
  <c r="Q23" i="1"/>
  <c r="N23" i="1"/>
  <c r="K23" i="1"/>
  <c r="H23" i="1"/>
  <c r="E23" i="1"/>
  <c r="BG22" i="1"/>
  <c r="BD22" i="1"/>
  <c r="AU22" i="1"/>
  <c r="AR22" i="1"/>
  <c r="AO22" i="1"/>
  <c r="AL22" i="1"/>
  <c r="AI22" i="1"/>
  <c r="AF22" i="1"/>
  <c r="AC22" i="1"/>
  <c r="Z22" i="1"/>
  <c r="W22" i="1"/>
  <c r="T22" i="1"/>
  <c r="Q22" i="1"/>
  <c r="N22" i="1"/>
  <c r="K22" i="1"/>
  <c r="H22" i="1"/>
  <c r="E22" i="1"/>
  <c r="BG21" i="1"/>
  <c r="BD21" i="1"/>
  <c r="AU21" i="1"/>
  <c r="AR21" i="1"/>
  <c r="AO21" i="1"/>
  <c r="AL21" i="1"/>
  <c r="AI21" i="1"/>
  <c r="AF21" i="1"/>
  <c r="AC21" i="1"/>
  <c r="Z21" i="1"/>
  <c r="W21" i="1"/>
  <c r="T21" i="1"/>
  <c r="Q21" i="1"/>
  <c r="N21" i="1"/>
  <c r="K21" i="1"/>
  <c r="H21" i="1"/>
  <c r="E21" i="1"/>
  <c r="BD20" i="1"/>
  <c r="AU20" i="1"/>
  <c r="W20" i="1"/>
  <c r="T20" i="1"/>
  <c r="Q20" i="1"/>
  <c r="N20" i="1"/>
  <c r="K20" i="1"/>
  <c r="H20" i="1"/>
  <c r="E20" i="1"/>
  <c r="BD19" i="1"/>
  <c r="AU19" i="1"/>
  <c r="AR19" i="1"/>
  <c r="AO19" i="1"/>
  <c r="AL19" i="1"/>
  <c r="AI19" i="1"/>
  <c r="AF19" i="1"/>
  <c r="AC19" i="1"/>
  <c r="Z19" i="1"/>
  <c r="W19" i="1"/>
  <c r="T19" i="1"/>
  <c r="Q19" i="1"/>
  <c r="N19" i="1"/>
  <c r="K19" i="1"/>
  <c r="H19" i="1"/>
  <c r="E19" i="1"/>
  <c r="BD18" i="1"/>
  <c r="AU18" i="1"/>
  <c r="AR18" i="1"/>
  <c r="AO18" i="1"/>
  <c r="AL18" i="1"/>
  <c r="AI18" i="1"/>
  <c r="AF18" i="1"/>
  <c r="AC18" i="1"/>
  <c r="Z18" i="1"/>
  <c r="W18" i="1"/>
  <c r="T18" i="1"/>
  <c r="Q18" i="1"/>
  <c r="N18" i="1"/>
  <c r="K18" i="1"/>
  <c r="H18" i="1"/>
  <c r="E18" i="1"/>
  <c r="BG17" i="1"/>
  <c r="BD17" i="1"/>
  <c r="AU17" i="1"/>
  <c r="AR17" i="1"/>
  <c r="AO17" i="1"/>
  <c r="AL17" i="1"/>
  <c r="AI17" i="1"/>
  <c r="AF17" i="1"/>
  <c r="AC17" i="1"/>
  <c r="Z17" i="1"/>
  <c r="W17" i="1"/>
  <c r="T17" i="1"/>
  <c r="Q17" i="1"/>
  <c r="N17" i="1"/>
  <c r="K17" i="1"/>
  <c r="H17" i="1"/>
  <c r="E17" i="1"/>
  <c r="BD16" i="1"/>
  <c r="AU16" i="1"/>
  <c r="AR16" i="1"/>
  <c r="AO16" i="1"/>
  <c r="AL16" i="1"/>
  <c r="AI16" i="1"/>
  <c r="AF16" i="1"/>
  <c r="AC16" i="1"/>
  <c r="Z16" i="1"/>
  <c r="W16" i="1"/>
  <c r="T16" i="1"/>
  <c r="Q16" i="1"/>
  <c r="N16" i="1"/>
  <c r="K16" i="1"/>
  <c r="H16" i="1"/>
  <c r="E16" i="1"/>
  <c r="BG15" i="1"/>
  <c r="BD15" i="1"/>
  <c r="AU15" i="1"/>
  <c r="AR15" i="1"/>
  <c r="AO15" i="1"/>
  <c r="AL15" i="1"/>
  <c r="AI15" i="1"/>
  <c r="AF15" i="1"/>
  <c r="AC15" i="1"/>
  <c r="Z15" i="1"/>
  <c r="W15" i="1"/>
  <c r="T15" i="1"/>
  <c r="Q15" i="1"/>
  <c r="N15" i="1"/>
  <c r="K15" i="1"/>
  <c r="H15" i="1"/>
  <c r="E15" i="1"/>
  <c r="BD14" i="1"/>
  <c r="AU14" i="1"/>
  <c r="AR14" i="1"/>
  <c r="AO14" i="1"/>
  <c r="AL14" i="1"/>
  <c r="AI14" i="1"/>
  <c r="AF14" i="1"/>
  <c r="AC14" i="1"/>
  <c r="Z14" i="1"/>
  <c r="W14" i="1"/>
  <c r="T14" i="1"/>
  <c r="Q14" i="1"/>
  <c r="N14" i="1"/>
  <c r="K14" i="1"/>
  <c r="H14" i="1"/>
  <c r="E14" i="1"/>
  <c r="BD13" i="1"/>
  <c r="AU13" i="1"/>
  <c r="AR13" i="1"/>
  <c r="AO13" i="1"/>
  <c r="AL13" i="1"/>
  <c r="AI13" i="1"/>
  <c r="AF13" i="1"/>
  <c r="AC13" i="1"/>
  <c r="Z13" i="1"/>
  <c r="W13" i="1"/>
  <c r="T13" i="1"/>
  <c r="Q13" i="1"/>
  <c r="N13" i="1"/>
  <c r="K13" i="1"/>
  <c r="H13" i="1"/>
  <c r="E13" i="1"/>
  <c r="BD12" i="1"/>
  <c r="AU12" i="1"/>
  <c r="AR12" i="1"/>
  <c r="AO12" i="1"/>
  <c r="AL12" i="1"/>
  <c r="AI12" i="1"/>
  <c r="AF12" i="1"/>
  <c r="AC12" i="1"/>
  <c r="Z12" i="1"/>
  <c r="W12" i="1"/>
  <c r="T12" i="1"/>
  <c r="Q12" i="1"/>
  <c r="N12" i="1"/>
  <c r="K12" i="1"/>
  <c r="H12" i="1"/>
  <c r="E12" i="1"/>
  <c r="BG11" i="1"/>
  <c r="BD11" i="1"/>
  <c r="AU11" i="1"/>
  <c r="AR11" i="1"/>
  <c r="AO11" i="1"/>
  <c r="AL11" i="1"/>
  <c r="AI11" i="1"/>
  <c r="AF11" i="1"/>
  <c r="AC11" i="1"/>
  <c r="Z11" i="1"/>
  <c r="W11" i="1"/>
  <c r="T11" i="1"/>
  <c r="Q11" i="1"/>
  <c r="N11" i="1"/>
  <c r="K11" i="1"/>
  <c r="H11" i="1"/>
  <c r="E11" i="1"/>
  <c r="BD10" i="1"/>
  <c r="AU10" i="1"/>
  <c r="AR10" i="1"/>
  <c r="AO10" i="1"/>
  <c r="AL10" i="1"/>
  <c r="AI10" i="1"/>
  <c r="AF10" i="1"/>
  <c r="AC10" i="1"/>
  <c r="Z10" i="1"/>
  <c r="W10" i="1"/>
  <c r="T10" i="1"/>
  <c r="Q10" i="1"/>
  <c r="N10" i="1"/>
  <c r="K10" i="1"/>
  <c r="H10" i="1"/>
  <c r="E10" i="1"/>
</calcChain>
</file>

<file path=xl/sharedStrings.xml><?xml version="1.0" encoding="utf-8"?>
<sst xmlns="http://schemas.openxmlformats.org/spreadsheetml/2006/main" count="277" uniqueCount="66">
  <si>
    <t>Tabel  1.3.30.   Alokasi dan Realisasi Penyaluran Pupuk ZA Bersubsidi Sektor Pertanian</t>
  </si>
  <si>
    <t>Lanjutan Tabel  1.3.30.</t>
  </si>
  <si>
    <t>Table                 Allocation and Distribution of Subsidize ZA Fertilizer in Agricultural Sector, 2020 - 2025</t>
  </si>
  <si>
    <t>Continued Table  1.3.30.</t>
  </si>
  <si>
    <t>(Ton)</t>
  </si>
  <si>
    <t>No</t>
  </si>
  <si>
    <r>
      <t>Provinsi/</t>
    </r>
    <r>
      <rPr>
        <b/>
        <i/>
        <sz val="10"/>
        <rFont val="Segoe UI"/>
        <family val="2"/>
      </rPr>
      <t>Province</t>
    </r>
  </si>
  <si>
    <r>
      <t>2022</t>
    </r>
    <r>
      <rPr>
        <b/>
        <vertAlign val="superscript"/>
        <sz val="10"/>
        <rFont val="Segoe UI"/>
        <family val="2"/>
      </rPr>
      <t>1)</t>
    </r>
  </si>
  <si>
    <r>
      <t>2025</t>
    </r>
    <r>
      <rPr>
        <b/>
        <vertAlign val="superscript"/>
        <sz val="10"/>
        <rFont val="Segoe UI"/>
        <family val="2"/>
      </rPr>
      <t>2)</t>
    </r>
  </si>
  <si>
    <t xml:space="preserve">Rencana/ </t>
  </si>
  <si>
    <t>Realisasi/</t>
  </si>
  <si>
    <t>%</t>
  </si>
  <si>
    <t xml:space="preserve">Kebutuhan/ </t>
  </si>
  <si>
    <t>Alokasi/</t>
  </si>
  <si>
    <t>Plan</t>
  </si>
  <si>
    <t>Realization</t>
  </si>
  <si>
    <t>Needs</t>
  </si>
  <si>
    <t>Allocation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</si>
  <si>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</si>
  <si>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</si>
  <si>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</si>
  <si>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</si>
  <si>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</si>
  <si>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</si>
  <si>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</si>
  <si>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</si>
  <si>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</si>
  <si>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</si>
  <si>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</si>
  <si>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</si>
  <si>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</si>
  <si>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</si>
  <si>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</si>
  <si>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</si>
  <si>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</si>
  <si>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</si>
  <si>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</si>
  <si>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</si>
  <si>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</si>
  <si>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</si>
  <si>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</si>
  <si>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</si>
  <si>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</si>
  <si>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</si>
  <si>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</si>
  <si>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</si>
  <si>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</si>
  <si>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</si>
  <si>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</si>
  <si>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</si>
  <si>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</si>
  <si>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</si>
  <si>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</si>
  <si>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</si>
  <si>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</si>
  <si>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</si>
  <si>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</si>
  <si>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</si>
  <si>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  :   Direktorat Jenderal Prasarana dan Sarana Pertanian diolah dari PT. Pupuk Indonesia (Persero)</t>
  </si>
  <si>
    <t>Source             :  Directorate General of Infrastructure and Agricultural Facilities processed from PT. Pupuk Indonesia (Persero)</t>
  </si>
  <si>
    <r>
      <t xml:space="preserve">Keterangan   : </t>
    </r>
    <r>
      <rPr>
        <vertAlign val="superscript"/>
        <sz val="8"/>
        <rFont val="Segoe UI"/>
        <family val="2"/>
      </rPr>
      <t>1)</t>
    </r>
    <r>
      <rPr>
        <sz val="8"/>
        <rFont val="Segoe UI"/>
        <family val="2"/>
      </rPr>
      <t xml:space="preserve"> Data realisasi sampai dengan Bulan September 2022</t>
    </r>
  </si>
  <si>
    <t xml:space="preserve">                            Terhitung mulai bulan Oktober 2022 s.d. Desember 2024, pupuk ZA tidak bersubsidi sesuai dengan Peraturan Menteri Pertanian No. 10 Tahun 2022</t>
  </si>
  <si>
    <r>
      <rPr>
        <vertAlign val="superscript"/>
        <sz val="8"/>
        <rFont val="Segoe UI"/>
        <family val="2"/>
      </rPr>
      <t xml:space="preserve">                                     2)</t>
    </r>
    <r>
      <rPr>
        <sz val="8"/>
        <rFont val="Segoe UI"/>
        <family val="2"/>
      </rPr>
      <t xml:space="preserve"> Data realisasi sampai dengan Bulan Oktober 2025</t>
    </r>
  </si>
  <si>
    <r>
      <t xml:space="preserve">Note              :  </t>
    </r>
    <r>
      <rPr>
        <i/>
        <vertAlign val="superscript"/>
        <sz val="8"/>
        <rFont val="Segoe UI"/>
        <family val="2"/>
      </rPr>
      <t>1)</t>
    </r>
    <r>
      <rPr>
        <i/>
        <sz val="8"/>
        <rFont val="Segoe UI"/>
        <family val="2"/>
      </rPr>
      <t xml:space="preserve"> Realization data until September 2022</t>
    </r>
  </si>
  <si>
    <t xml:space="preserve">                             As of October 2022 until December 2024, ZA fertilizer is not subsidized in accordance with the Minister of Agriculture Regulation No. 10 of 2022</t>
  </si>
  <si>
    <r>
      <rPr>
        <i/>
        <vertAlign val="superscript"/>
        <sz val="8"/>
        <rFont val="Segoe UI"/>
        <family val="2"/>
      </rPr>
      <t xml:space="preserve">                                     2)</t>
    </r>
    <r>
      <rPr>
        <i/>
        <sz val="8"/>
        <rFont val="Segoe UI"/>
        <family val="2"/>
      </rPr>
      <t xml:space="preserve"> Realization data until October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</si>
</sst>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6" formatCode="_(* #,##0_);_(* \(#,##0\);_(* &quot;-&quot;??_);_(@_)"/>
    <numFmt numFmtId="167" formatCode="_(* #,##0.00_);_(* \(#,##0.0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"/>
      <name val="Segoe UI"/>
      <family val="2"/>
    </font>
    <font>
      <b/>
      <i/>
      <sz val="12"/>
      <name val="Segoe UI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name val="Segoe UI"/>
      <family val="2"/>
    </font>
    <font>
      <b/>
      <i/>
      <sz val="10"/>
      <name val="Segoe UI"/>
      <family val="2"/>
    </font>
    <font>
      <b/>
      <vertAlign val="superscript"/>
      <sz val="10"/>
      <name val="Segoe UI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rgb="FF7F7F7F"/>
      <name val="Calibri"/>
      <family val="2"/>
      <charset val="1"/>
      <scheme val="minor"/>
    </font>
    <font>
      <b/>
      <sz val="11"/>
      <name val="Segoe U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10"/>
      <color rgb="FFFF0000"/>
      <name val="Times New Roman"/>
      <family val="1"/>
    </font>
    <font>
      <vertAlign val="superscript"/>
      <sz val="8"/>
      <name val="Segoe UI"/>
      <family val="2"/>
    </font>
    <font>
      <i/>
      <vertAlign val="superscript"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/>
    </xf>
    <xf numFmtId="41" fontId="10" fillId="0" borderId="0" xfId="2" applyFont="1" applyFill="1" applyBorder="1" applyAlignment="1">
      <alignment vertical="center"/>
    </xf>
    <xf numFmtId="166" fontId="10" fillId="0" borderId="0" xfId="1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0" fillId="0" borderId="18" xfId="0" applyNumberFormat="1" applyBorder="1" applyAlignment="1">
      <alignment vertical="center"/>
    </xf>
    <xf numFmtId="4" fontId="10" fillId="0" borderId="17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166" fontId="10" fillId="0" borderId="18" xfId="0" applyNumberFormat="1" applyFont="1" applyBorder="1" applyAlignment="1">
      <alignment horizontal="right" vertical="center"/>
    </xf>
    <xf numFmtId="41" fontId="11" fillId="0" borderId="0" xfId="2" applyFont="1" applyFill="1" applyBorder="1" applyAlignment="1">
      <alignment horizontal="right" vertical="center"/>
    </xf>
    <xf numFmtId="4" fontId="10" fillId="0" borderId="17" xfId="0" applyNumberFormat="1" applyFont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4" fontId="10" fillId="0" borderId="0" xfId="3" applyNumberFormat="1" applyFont="1" applyFill="1" applyBorder="1" applyAlignment="1" applyProtection="1">
      <protection hidden="1"/>
    </xf>
    <xf numFmtId="166" fontId="10" fillId="0" borderId="0" xfId="1" applyNumberFormat="1" applyFont="1" applyFill="1" applyBorder="1" applyAlignment="1" applyProtection="1">
      <protection hidden="1"/>
    </xf>
    <xf numFmtId="4" fontId="10" fillId="0" borderId="17" xfId="0" applyNumberFormat="1" applyFont="1" applyBorder="1" applyAlignment="1">
      <alignment horizontal="right" vertical="center" indent="2"/>
    </xf>
    <xf numFmtId="166" fontId="11" fillId="0" borderId="18" xfId="1" applyNumberFormat="1" applyFont="1" applyFill="1" applyBorder="1"/>
    <xf numFmtId="166" fontId="11" fillId="0" borderId="0" xfId="1" applyNumberFormat="1" applyFont="1" applyFill="1" applyBorder="1"/>
    <xf numFmtId="4" fontId="10" fillId="0" borderId="0" xfId="0" applyNumberFormat="1" applyFont="1" applyAlignment="1">
      <alignment horizontal="right" vertical="center" indent="2"/>
    </xf>
    <xf numFmtId="166" fontId="10" fillId="0" borderId="0" xfId="1" applyNumberFormat="1" applyFont="1" applyAlignment="1">
      <alignment vertical="center"/>
    </xf>
    <xf numFmtId="4" fontId="10" fillId="0" borderId="17" xfId="0" applyNumberFormat="1" applyFont="1" applyBorder="1" applyAlignment="1">
      <alignment horizontal="right" vertical="center" indent="1"/>
    </xf>
    <xf numFmtId="166" fontId="10" fillId="0" borderId="18" xfId="1" applyNumberFormat="1" applyFont="1" applyBorder="1" applyAlignment="1">
      <alignment vertical="center"/>
    </xf>
    <xf numFmtId="166" fontId="10" fillId="0" borderId="0" xfId="1" applyNumberFormat="1" applyFont="1" applyBorder="1" applyAlignment="1">
      <alignment vertical="center"/>
    </xf>
    <xf numFmtId="4" fontId="10" fillId="0" borderId="0" xfId="0" applyNumberFormat="1" applyFont="1" applyAlignment="1">
      <alignment horizontal="right" vertical="center" indent="1"/>
    </xf>
    <xf numFmtId="164" fontId="10" fillId="0" borderId="18" xfId="1" applyNumberFormat="1" applyFont="1" applyBorder="1" applyAlignment="1">
      <alignment vertical="center"/>
    </xf>
    <xf numFmtId="164" fontId="10" fillId="0" borderId="0" xfId="1" applyNumberFormat="1" applyFont="1" applyAlignment="1">
      <alignment vertical="center"/>
    </xf>
    <xf numFmtId="4" fontId="10" fillId="0" borderId="0" xfId="0" quotePrefix="1" applyNumberFormat="1" applyFont="1" applyAlignment="1">
      <alignment horizontal="right" vertical="center" indent="1"/>
    </xf>
    <xf numFmtId="0" fontId="3" fillId="0" borderId="17" xfId="0" applyFont="1" applyBorder="1" applyAlignment="1">
      <alignment horizontal="left" vertical="center"/>
    </xf>
    <xf numFmtId="164" fontId="10" fillId="0" borderId="18" xfId="3" applyNumberFormat="1" applyFont="1" applyFill="1" applyBorder="1" applyAlignment="1" applyProtection="1">
      <protection hidden="1"/>
    </xf>
    <xf numFmtId="41" fontId="10" fillId="0" borderId="0" xfId="2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166" fontId="11" fillId="0" borderId="0" xfId="1" quotePrefix="1" applyNumberFormat="1" applyFont="1" applyFill="1" applyBorder="1" applyAlignment="1">
      <alignment horizontal="center"/>
    </xf>
    <xf numFmtId="4" fontId="10" fillId="0" borderId="17" xfId="0" quotePrefix="1" applyNumberFormat="1" applyFont="1" applyBorder="1" applyAlignment="1">
      <alignment horizontal="right" vertical="center" indent="1"/>
    </xf>
    <xf numFmtId="164" fontId="10" fillId="0" borderId="0" xfId="1" applyNumberFormat="1" applyFont="1" applyBorder="1" applyAlignment="1">
      <alignment vertical="center"/>
    </xf>
    <xf numFmtId="166" fontId="10" fillId="0" borderId="0" xfId="0" applyNumberFormat="1" applyFont="1" applyAlignment="1">
      <alignment horizontal="left" vertical="center"/>
    </xf>
    <xf numFmtId="164" fontId="10" fillId="0" borderId="0" xfId="3" quotePrefix="1" applyNumberFormat="1" applyFont="1" applyFill="1" applyBorder="1" applyAlignment="1" applyProtection="1">
      <alignment horizontal="right"/>
      <protection hidden="1"/>
    </xf>
    <xf numFmtId="164" fontId="10" fillId="0" borderId="0" xfId="3" quotePrefix="1" applyNumberFormat="1" applyFont="1" applyFill="1" applyBorder="1" applyAlignment="1" applyProtection="1">
      <alignment horizontal="right" indent="2"/>
      <protection hidden="1"/>
    </xf>
    <xf numFmtId="164" fontId="10" fillId="0" borderId="18" xfId="3" quotePrefix="1" applyNumberFormat="1" applyFont="1" applyFill="1" applyBorder="1" applyAlignment="1" applyProtection="1">
      <alignment horizontal="right"/>
      <protection hidden="1"/>
    </xf>
    <xf numFmtId="164" fontId="10" fillId="0" borderId="17" xfId="3" quotePrefix="1" applyNumberFormat="1" applyFont="1" applyFill="1" applyBorder="1" applyAlignment="1" applyProtection="1">
      <alignment horizontal="right" indent="2"/>
      <protection hidden="1"/>
    </xf>
    <xf numFmtId="164" fontId="10" fillId="0" borderId="0" xfId="0" quotePrefix="1" applyNumberFormat="1" applyFont="1" applyAlignment="1">
      <alignment horizontal="right" vertical="center"/>
    </xf>
    <xf numFmtId="0" fontId="3" fillId="0" borderId="17" xfId="4" applyFont="1" applyBorder="1" applyAlignment="1">
      <alignment vertical="center"/>
    </xf>
    <xf numFmtId="166" fontId="10" fillId="0" borderId="18" xfId="1" applyNumberFormat="1" applyFont="1" applyBorder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4" fontId="10" fillId="0" borderId="18" xfId="1" quotePrefix="1" applyNumberFormat="1" applyFont="1" applyBorder="1" applyAlignment="1">
      <alignment horizontal="right" vertical="center" indent="1"/>
    </xf>
    <xf numFmtId="164" fontId="10" fillId="0" borderId="0" xfId="1" quotePrefix="1" applyNumberFormat="1" applyFont="1" applyBorder="1" applyAlignment="1">
      <alignment horizontal="right" vertical="center" indent="1"/>
    </xf>
    <xf numFmtId="0" fontId="3" fillId="2" borderId="17" xfId="4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7" xfId="0" applyFont="1" applyBorder="1" applyAlignment="1">
      <alignment horizontal="right" vertical="center" indent="2"/>
    </xf>
    <xf numFmtId="0" fontId="6" fillId="0" borderId="0" xfId="0" applyFont="1" applyAlignment="1">
      <alignment horizontal="right" vertical="center" indent="2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9" xfId="0" applyFont="1" applyBorder="1" applyAlignment="1">
      <alignment horizontal="right" vertical="center" indent="1"/>
    </xf>
    <xf numFmtId="0" fontId="10" fillId="0" borderId="17" xfId="0" applyFont="1" applyBorder="1" applyAlignment="1">
      <alignment horizontal="right" vertical="center" indent="1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horizontal="right" vertical="center" indent="1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14" fillId="0" borderId="12" xfId="0" applyNumberFormat="1" applyFont="1" applyBorder="1" applyAlignment="1">
      <alignment vertical="center"/>
    </xf>
    <xf numFmtId="167" fontId="14" fillId="0" borderId="12" xfId="0" applyNumberFormat="1" applyFont="1" applyBorder="1" applyAlignment="1">
      <alignment vertical="center"/>
    </xf>
    <xf numFmtId="164" fontId="14" fillId="0" borderId="22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vertical="center"/>
    </xf>
    <xf numFmtId="164" fontId="15" fillId="0" borderId="22" xfId="0" applyNumberFormat="1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37" fontId="15" fillId="0" borderId="22" xfId="0" applyNumberFormat="1" applyFont="1" applyBorder="1" applyAlignment="1">
      <alignment vertical="center"/>
    </xf>
    <xf numFmtId="37" fontId="15" fillId="0" borderId="12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right" vertical="center" indent="2"/>
    </xf>
    <xf numFmtId="4" fontId="14" fillId="0" borderId="12" xfId="0" applyNumberFormat="1" applyFont="1" applyBorder="1" applyAlignment="1">
      <alignment horizontal="right" vertical="center" indent="2"/>
    </xf>
    <xf numFmtId="4" fontId="14" fillId="0" borderId="12" xfId="0" applyNumberFormat="1" applyFont="1" applyBorder="1" applyAlignment="1">
      <alignment horizontal="right" vertical="center" indent="1"/>
    </xf>
    <xf numFmtId="4" fontId="14" fillId="0" borderId="13" xfId="0" applyNumberFormat="1" applyFont="1" applyBorder="1" applyAlignment="1">
      <alignment horizontal="right" vertical="center" indent="1"/>
    </xf>
    <xf numFmtId="0" fontId="16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3" borderId="0" xfId="0" applyFont="1" applyFill="1" applyAlignment="1">
      <alignment vertical="center"/>
    </xf>
  </cellXfs>
  <cellStyles count="5">
    <cellStyle name="Comma" xfId="1" builtinId="3"/>
    <cellStyle name="Comma [0]" xfId="2" builtinId="6"/>
    <cellStyle name="Explanatory Text 2" xfId="3" xr:uid="{1F7854F2-91C4-4A0F-B137-741EF397E1BF}"/>
    <cellStyle name="Normal" xfId="0" builtinId="0"/>
    <cellStyle name="Normal_produksi 10" xfId="4" xr:uid="{53E59789-5F89-4183-B784-C5B73A92F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00D9-7A56-4EA5-A294-CB46D96E6DD7}">
  <dimension ref="A1:BG59"/>
  <sheetViews>
    <sheetView tabSelected="1" workbookViewId="0">
      <selection sqref="A1:XFD1048576"/>
    </sheetView>
  </sheetViews>
  <sheetFormatPr defaultRowHeight="15" x14ac:dyDescent="0.25"/>
  <cols>
    <col min="1" max="1" width="4.85546875" style="5" customWidth="1"/>
    <col min="2" max="2" width="27.140625" style="5" customWidth="1"/>
    <col min="3" max="3" width="11.5703125" style="5" hidden="1" customWidth="1"/>
    <col min="4" max="4" width="12.28515625" style="5" hidden="1" customWidth="1"/>
    <col min="5" max="5" width="10.7109375" style="5" hidden="1" customWidth="1"/>
    <col min="6" max="6" width="11.28515625" style="5" hidden="1" customWidth="1"/>
    <col min="7" max="7" width="11.5703125" style="5" hidden="1" customWidth="1"/>
    <col min="8" max="8" width="10.28515625" style="5" hidden="1" customWidth="1"/>
    <col min="9" max="17" width="11.7109375" style="5" hidden="1" customWidth="1"/>
    <col min="18" max="26" width="12.7109375" style="5" hidden="1" customWidth="1"/>
    <col min="27" max="41" width="12.85546875" style="5" hidden="1" customWidth="1"/>
    <col min="42" max="47" width="12.85546875" style="5" customWidth="1"/>
    <col min="51" max="51" width="12.85546875" style="5" customWidth="1"/>
    <col min="52" max="52" width="4.85546875" style="5" customWidth="1"/>
    <col min="53" max="53" width="27.140625" style="5" customWidth="1"/>
    <col min="54" max="55" width="13.7109375" style="5" customWidth="1"/>
    <col min="56" max="56" width="13.42578125" style="5" customWidth="1"/>
    <col min="57" max="59" width="12.85546875" style="5" customWidth="1"/>
    <col min="60" max="16384" width="9.140625" style="5"/>
  </cols>
  <sheetData>
    <row r="1" spans="1:59" s="2" customFormat="1" ht="18" customHeight="1" x14ac:dyDescent="0.25">
      <c r="A1" s="1" t="s">
        <v>0</v>
      </c>
      <c r="AZ1" s="1" t="s">
        <v>1</v>
      </c>
    </row>
    <row r="2" spans="1:59" s="2" customFormat="1" ht="17.25" x14ac:dyDescent="0.25">
      <c r="A2" s="3" t="s">
        <v>2</v>
      </c>
      <c r="AZ2" s="3" t="s">
        <v>3</v>
      </c>
    </row>
    <row r="3" spans="1:59" x14ac:dyDescent="0.25">
      <c r="A3" s="4"/>
      <c r="AZ3" s="4"/>
    </row>
    <row r="4" spans="1:59" s="2" customFormat="1" thickBot="1" x14ac:dyDescent="0.3">
      <c r="A4" s="6"/>
      <c r="B4" s="7"/>
      <c r="C4" s="7"/>
      <c r="D4" s="7"/>
      <c r="E4" s="7"/>
      <c r="F4" s="7"/>
      <c r="G4" s="7"/>
      <c r="N4" s="8"/>
      <c r="W4" s="8"/>
      <c r="X4" s="9"/>
      <c r="Y4" s="9"/>
      <c r="Z4" s="9"/>
      <c r="AC4" s="8"/>
      <c r="AF4" s="8"/>
      <c r="AI4" s="8"/>
      <c r="AL4" s="8"/>
      <c r="AO4" s="8"/>
      <c r="AU4" s="8" t="s">
        <v>4</v>
      </c>
      <c r="AZ4" s="6"/>
      <c r="BA4" s="7"/>
      <c r="BD4" s="8"/>
      <c r="BG4" s="8" t="s">
        <v>4</v>
      </c>
    </row>
    <row r="5" spans="1:59" s="2" customFormat="1" ht="13.5" customHeight="1" thickTop="1" x14ac:dyDescent="0.25">
      <c r="A5" s="10" t="s">
        <v>5</v>
      </c>
      <c r="B5" s="10" t="s">
        <v>6</v>
      </c>
      <c r="C5" s="11">
        <v>2007</v>
      </c>
      <c r="D5" s="12"/>
      <c r="E5" s="12"/>
      <c r="F5" s="11">
        <v>2008</v>
      </c>
      <c r="G5" s="12"/>
      <c r="H5" s="12"/>
      <c r="I5" s="11">
        <v>2009</v>
      </c>
      <c r="J5" s="12"/>
      <c r="K5" s="12"/>
      <c r="L5" s="11">
        <v>2010</v>
      </c>
      <c r="M5" s="12"/>
      <c r="N5" s="12"/>
      <c r="O5" s="11">
        <v>2011</v>
      </c>
      <c r="P5" s="12"/>
      <c r="Q5" s="12"/>
      <c r="R5" s="11">
        <v>2012</v>
      </c>
      <c r="S5" s="12"/>
      <c r="T5" s="13"/>
      <c r="U5" s="11">
        <v>2013</v>
      </c>
      <c r="V5" s="12"/>
      <c r="W5" s="12"/>
      <c r="X5" s="11">
        <v>2014</v>
      </c>
      <c r="Y5" s="12"/>
      <c r="Z5" s="12"/>
      <c r="AA5" s="11">
        <v>2015</v>
      </c>
      <c r="AB5" s="12"/>
      <c r="AC5" s="12"/>
      <c r="AD5" s="11">
        <v>2016</v>
      </c>
      <c r="AE5" s="12"/>
      <c r="AF5" s="12"/>
      <c r="AG5" s="11">
        <v>2017</v>
      </c>
      <c r="AH5" s="12"/>
      <c r="AI5" s="12"/>
      <c r="AJ5" s="11">
        <v>2018</v>
      </c>
      <c r="AK5" s="12"/>
      <c r="AL5" s="12"/>
      <c r="AM5" s="11">
        <v>2019</v>
      </c>
      <c r="AN5" s="12"/>
      <c r="AO5" s="12"/>
      <c r="AP5" s="11">
        <v>2020</v>
      </c>
      <c r="AQ5" s="12"/>
      <c r="AR5" s="12"/>
      <c r="AS5" s="11">
        <v>2021</v>
      </c>
      <c r="AT5" s="12"/>
      <c r="AU5" s="12"/>
      <c r="AY5" s="14"/>
      <c r="AZ5" s="10" t="s">
        <v>5</v>
      </c>
      <c r="BA5" s="10" t="s">
        <v>6</v>
      </c>
      <c r="BB5" s="11" t="s">
        <v>7</v>
      </c>
      <c r="BC5" s="12"/>
      <c r="BD5" s="12"/>
      <c r="BE5" s="11" t="s">
        <v>8</v>
      </c>
      <c r="BF5" s="12"/>
      <c r="BG5" s="12"/>
    </row>
    <row r="6" spans="1:59" s="2" customFormat="1" ht="14.25" x14ac:dyDescent="0.25">
      <c r="A6" s="10"/>
      <c r="B6" s="10"/>
      <c r="C6" s="15"/>
      <c r="D6" s="16"/>
      <c r="E6" s="16"/>
      <c r="F6" s="15"/>
      <c r="G6" s="16"/>
      <c r="H6" s="16"/>
      <c r="I6" s="15"/>
      <c r="J6" s="16"/>
      <c r="K6" s="16"/>
      <c r="L6" s="15"/>
      <c r="M6" s="16"/>
      <c r="N6" s="16"/>
      <c r="O6" s="15"/>
      <c r="P6" s="16"/>
      <c r="Q6" s="16"/>
      <c r="R6" s="15"/>
      <c r="S6" s="16"/>
      <c r="T6" s="17"/>
      <c r="U6" s="15"/>
      <c r="V6" s="16"/>
      <c r="W6" s="16"/>
      <c r="X6" s="15"/>
      <c r="Y6" s="16"/>
      <c r="Z6" s="16"/>
      <c r="AA6" s="15"/>
      <c r="AB6" s="16"/>
      <c r="AC6" s="16"/>
      <c r="AD6" s="15"/>
      <c r="AE6" s="16"/>
      <c r="AF6" s="16"/>
      <c r="AG6" s="15"/>
      <c r="AH6" s="16"/>
      <c r="AI6" s="16"/>
      <c r="AJ6" s="15"/>
      <c r="AK6" s="16"/>
      <c r="AL6" s="16"/>
      <c r="AM6" s="15"/>
      <c r="AN6" s="16"/>
      <c r="AO6" s="16"/>
      <c r="AP6" s="15"/>
      <c r="AQ6" s="16"/>
      <c r="AR6" s="16"/>
      <c r="AS6" s="15"/>
      <c r="AT6" s="16"/>
      <c r="AU6" s="16"/>
      <c r="AY6" s="14"/>
      <c r="AZ6" s="10"/>
      <c r="BA6" s="10"/>
      <c r="BB6" s="15"/>
      <c r="BC6" s="16"/>
      <c r="BD6" s="16"/>
      <c r="BE6" s="15"/>
      <c r="BF6" s="16"/>
      <c r="BG6" s="16"/>
    </row>
    <row r="7" spans="1:59" s="2" customFormat="1" ht="14.25" x14ac:dyDescent="0.25">
      <c r="A7" s="10"/>
      <c r="B7" s="10"/>
      <c r="C7" s="18" t="s">
        <v>9</v>
      </c>
      <c r="D7" s="19" t="s">
        <v>10</v>
      </c>
      <c r="E7" s="16" t="s">
        <v>11</v>
      </c>
      <c r="F7" s="18" t="s">
        <v>9</v>
      </c>
      <c r="G7" s="19" t="s">
        <v>10</v>
      </c>
      <c r="H7" s="16" t="s">
        <v>11</v>
      </c>
      <c r="I7" s="18" t="s">
        <v>9</v>
      </c>
      <c r="J7" s="19" t="s">
        <v>10</v>
      </c>
      <c r="K7" s="16" t="s">
        <v>11</v>
      </c>
      <c r="L7" s="18" t="s">
        <v>9</v>
      </c>
      <c r="M7" s="19" t="s">
        <v>10</v>
      </c>
      <c r="N7" s="16" t="s">
        <v>11</v>
      </c>
      <c r="O7" s="18" t="s">
        <v>12</v>
      </c>
      <c r="P7" s="19" t="s">
        <v>10</v>
      </c>
      <c r="Q7" s="16" t="s">
        <v>11</v>
      </c>
      <c r="R7" s="18" t="s">
        <v>12</v>
      </c>
      <c r="S7" s="19" t="s">
        <v>10</v>
      </c>
      <c r="T7" s="17" t="s">
        <v>11</v>
      </c>
      <c r="U7" s="18" t="s">
        <v>12</v>
      </c>
      <c r="V7" s="19" t="s">
        <v>10</v>
      </c>
      <c r="W7" s="16" t="s">
        <v>11</v>
      </c>
      <c r="X7" s="18" t="s">
        <v>12</v>
      </c>
      <c r="Y7" s="19" t="s">
        <v>10</v>
      </c>
      <c r="Z7" s="16" t="s">
        <v>11</v>
      </c>
      <c r="AA7" s="18" t="s">
        <v>13</v>
      </c>
      <c r="AB7" s="19" t="s">
        <v>10</v>
      </c>
      <c r="AC7" s="16" t="s">
        <v>11</v>
      </c>
      <c r="AD7" s="18" t="s">
        <v>13</v>
      </c>
      <c r="AE7" s="19" t="s">
        <v>10</v>
      </c>
      <c r="AF7" s="16" t="s">
        <v>11</v>
      </c>
      <c r="AG7" s="18" t="s">
        <v>13</v>
      </c>
      <c r="AH7" s="19" t="s">
        <v>10</v>
      </c>
      <c r="AI7" s="16" t="s">
        <v>11</v>
      </c>
      <c r="AJ7" s="18" t="s">
        <v>13</v>
      </c>
      <c r="AK7" s="19" t="s">
        <v>10</v>
      </c>
      <c r="AL7" s="16" t="s">
        <v>11</v>
      </c>
      <c r="AM7" s="18" t="s">
        <v>13</v>
      </c>
      <c r="AN7" s="19" t="s">
        <v>10</v>
      </c>
      <c r="AO7" s="16" t="s">
        <v>11</v>
      </c>
      <c r="AP7" s="18" t="s">
        <v>13</v>
      </c>
      <c r="AQ7" s="19" t="s">
        <v>10</v>
      </c>
      <c r="AR7" s="16" t="s">
        <v>11</v>
      </c>
      <c r="AS7" s="18" t="s">
        <v>13</v>
      </c>
      <c r="AT7" s="19" t="s">
        <v>10</v>
      </c>
      <c r="AU7" s="16" t="s">
        <v>11</v>
      </c>
      <c r="AY7" s="14"/>
      <c r="AZ7" s="10"/>
      <c r="BA7" s="10"/>
      <c r="BB7" s="18" t="s">
        <v>13</v>
      </c>
      <c r="BC7" s="19" t="s">
        <v>10</v>
      </c>
      <c r="BD7" s="16" t="s">
        <v>11</v>
      </c>
      <c r="BE7" s="18" t="s">
        <v>13</v>
      </c>
      <c r="BF7" s="19" t="s">
        <v>10</v>
      </c>
      <c r="BG7" s="16" t="s">
        <v>11</v>
      </c>
    </row>
    <row r="8" spans="1:59" s="2" customFormat="1" ht="15" customHeight="1" thickBot="1" x14ac:dyDescent="0.3">
      <c r="A8" s="20"/>
      <c r="B8" s="20"/>
      <c r="C8" s="21" t="s">
        <v>14</v>
      </c>
      <c r="D8" s="22" t="s">
        <v>15</v>
      </c>
      <c r="E8" s="23"/>
      <c r="F8" s="21" t="s">
        <v>14</v>
      </c>
      <c r="G8" s="22" t="s">
        <v>15</v>
      </c>
      <c r="H8" s="23"/>
      <c r="I8" s="21" t="s">
        <v>14</v>
      </c>
      <c r="J8" s="22" t="s">
        <v>15</v>
      </c>
      <c r="K8" s="23"/>
      <c r="L8" s="21" t="s">
        <v>14</v>
      </c>
      <c r="M8" s="22" t="s">
        <v>15</v>
      </c>
      <c r="N8" s="23"/>
      <c r="O8" s="21" t="s">
        <v>16</v>
      </c>
      <c r="P8" s="22" t="s">
        <v>15</v>
      </c>
      <c r="Q8" s="23"/>
      <c r="R8" s="21" t="s">
        <v>16</v>
      </c>
      <c r="S8" s="22" t="s">
        <v>15</v>
      </c>
      <c r="T8" s="24"/>
      <c r="U8" s="21" t="s">
        <v>16</v>
      </c>
      <c r="V8" s="22" t="s">
        <v>15</v>
      </c>
      <c r="W8" s="23"/>
      <c r="X8" s="21" t="s">
        <v>16</v>
      </c>
      <c r="Y8" s="22" t="s">
        <v>15</v>
      </c>
      <c r="Z8" s="23"/>
      <c r="AA8" s="21" t="s">
        <v>17</v>
      </c>
      <c r="AB8" s="22" t="s">
        <v>15</v>
      </c>
      <c r="AC8" s="23"/>
      <c r="AD8" s="21" t="s">
        <v>17</v>
      </c>
      <c r="AE8" s="22" t="s">
        <v>15</v>
      </c>
      <c r="AF8" s="23"/>
      <c r="AG8" s="21" t="s">
        <v>17</v>
      </c>
      <c r="AH8" s="22" t="s">
        <v>15</v>
      </c>
      <c r="AI8" s="23"/>
      <c r="AJ8" s="21" t="s">
        <v>17</v>
      </c>
      <c r="AK8" s="22" t="s">
        <v>15</v>
      </c>
      <c r="AL8" s="23"/>
      <c r="AM8" s="21" t="s">
        <v>17</v>
      </c>
      <c r="AN8" s="22" t="s">
        <v>15</v>
      </c>
      <c r="AO8" s="23"/>
      <c r="AP8" s="21" t="s">
        <v>17</v>
      </c>
      <c r="AQ8" s="22" t="s">
        <v>15</v>
      </c>
      <c r="AR8" s="23"/>
      <c r="AS8" s="21" t="s">
        <v>17</v>
      </c>
      <c r="AT8" s="22" t="s">
        <v>15</v>
      </c>
      <c r="AU8" s="23"/>
      <c r="AY8" s="14"/>
      <c r="AZ8" s="20"/>
      <c r="BA8" s="20"/>
      <c r="BB8" s="21" t="s">
        <v>17</v>
      </c>
      <c r="BC8" s="22" t="s">
        <v>15</v>
      </c>
      <c r="BD8" s="23"/>
      <c r="BE8" s="21" t="s">
        <v>17</v>
      </c>
      <c r="BF8" s="22" t="s">
        <v>15</v>
      </c>
      <c r="BG8" s="23"/>
    </row>
    <row r="9" spans="1:59" x14ac:dyDescent="0.25">
      <c r="A9" s="25"/>
      <c r="B9" s="26"/>
      <c r="F9" s="27"/>
      <c r="H9" s="26"/>
      <c r="L9" s="27"/>
      <c r="N9" s="26"/>
      <c r="O9" s="28"/>
      <c r="R9" s="27"/>
      <c r="T9" s="29"/>
      <c r="U9" s="27"/>
      <c r="X9" s="27"/>
      <c r="AA9" s="27"/>
      <c r="AC9" s="26"/>
      <c r="AD9" s="27"/>
      <c r="AE9" s="28"/>
      <c r="AF9" s="26"/>
      <c r="AG9" s="28"/>
      <c r="AJ9" s="27"/>
      <c r="AM9" s="27"/>
      <c r="AP9" s="27"/>
      <c r="AS9" s="27"/>
      <c r="AZ9" s="25"/>
      <c r="BA9" s="26"/>
      <c r="BB9" s="27"/>
      <c r="BE9" s="27"/>
    </row>
    <row r="10" spans="1:59" x14ac:dyDescent="0.25">
      <c r="A10" s="30">
        <v>1</v>
      </c>
      <c r="B10" s="31" t="s">
        <v>18</v>
      </c>
      <c r="C10" s="32">
        <v>2863.2</v>
      </c>
      <c r="D10" s="33">
        <v>4513</v>
      </c>
      <c r="E10" s="34">
        <f t="shared" ref="E10:E40" si="0">(D10/C10)*100</f>
        <v>157.62084381112044</v>
      </c>
      <c r="F10" s="35">
        <v>4341</v>
      </c>
      <c r="G10" s="33">
        <v>4400</v>
      </c>
      <c r="H10" s="36">
        <f t="shared" ref="H10:H41" si="1">(G10/F10)*100</f>
        <v>101.359133840129</v>
      </c>
      <c r="I10" s="37">
        <v>6000</v>
      </c>
      <c r="J10" s="37">
        <v>5635</v>
      </c>
      <c r="K10" s="38">
        <f t="shared" ref="K10:K41" si="2">(J10/I10)*100</f>
        <v>93.916666666666671</v>
      </c>
      <c r="L10" s="39">
        <v>6500</v>
      </c>
      <c r="M10" s="40">
        <v>5464</v>
      </c>
      <c r="N10" s="41">
        <f t="shared" ref="N10:N41" si="3">(M10/L10)*100</f>
        <v>84.061538461538461</v>
      </c>
      <c r="O10" s="42">
        <v>10300</v>
      </c>
      <c r="P10" s="40">
        <v>10316.6</v>
      </c>
      <c r="Q10" s="41">
        <f>(P10/O10)*100</f>
        <v>100.16116504854369</v>
      </c>
      <c r="R10" s="43">
        <v>10600</v>
      </c>
      <c r="S10" s="44">
        <v>10601</v>
      </c>
      <c r="T10" s="45">
        <f>(S10/R10)*100</f>
        <v>100.00943396226415</v>
      </c>
      <c r="U10" s="46">
        <v>11000</v>
      </c>
      <c r="V10" s="47">
        <v>10479</v>
      </c>
      <c r="W10" s="48">
        <f>(V10/U10)*100</f>
        <v>95.263636363636365</v>
      </c>
      <c r="X10" s="46">
        <v>10199.599999999999</v>
      </c>
      <c r="Y10" s="47">
        <v>9170</v>
      </c>
      <c r="Z10" s="45">
        <f>(Y10/X10)*100</f>
        <v>89.905486489666274</v>
      </c>
      <c r="AA10" s="49">
        <v>11000</v>
      </c>
      <c r="AB10" s="49">
        <v>12577</v>
      </c>
      <c r="AC10" s="50">
        <f t="shared" ref="AC10:AC44" si="4">(AB10/AA10)*100</f>
        <v>114.33636363636364</v>
      </c>
      <c r="AD10" s="51">
        <v>11989</v>
      </c>
      <c r="AE10" s="52">
        <v>11864</v>
      </c>
      <c r="AF10" s="50">
        <f t="shared" ref="AF10:AF19" si="5">(AE10/AD10)*100</f>
        <v>98.957377596129774</v>
      </c>
      <c r="AG10" s="49">
        <v>11585</v>
      </c>
      <c r="AH10" s="49">
        <v>11534</v>
      </c>
      <c r="AI10" s="53">
        <f t="shared" ref="AI10:AI19" si="6">(AH10/AG10)*100</f>
        <v>99.559775571860172</v>
      </c>
      <c r="AJ10" s="51">
        <v>14670</v>
      </c>
      <c r="AK10" s="49">
        <v>14660.65</v>
      </c>
      <c r="AL10" s="53">
        <f t="shared" ref="AL10:AL19" si="7">(AK10/AJ10)*100</f>
        <v>99.936264485344239</v>
      </c>
      <c r="AM10" s="51">
        <v>14660</v>
      </c>
      <c r="AN10" s="49">
        <v>14630.930000000002</v>
      </c>
      <c r="AO10" s="53">
        <f t="shared" ref="AO10:AO19" si="8">(AN10/AM10)*100</f>
        <v>99.801705320600291</v>
      </c>
      <c r="AP10" s="51">
        <v>16983</v>
      </c>
      <c r="AQ10" s="49">
        <v>16620.660000000003</v>
      </c>
      <c r="AR10" s="53">
        <f t="shared" ref="AR10:AR19" si="9">(AQ10/AP10)*100</f>
        <v>97.866454689984124</v>
      </c>
      <c r="AS10" s="51">
        <v>12437</v>
      </c>
      <c r="AT10" s="49">
        <v>6281.95</v>
      </c>
      <c r="AU10" s="53">
        <f t="shared" ref="AU10:AU42" si="10">(AT10/AS10)*100</f>
        <v>50.510171263166356</v>
      </c>
      <c r="AY10" s="53"/>
      <c r="AZ10" s="30">
        <v>1</v>
      </c>
      <c r="BA10" s="31" t="s">
        <v>18</v>
      </c>
      <c r="BB10" s="54">
        <v>5950</v>
      </c>
      <c r="BC10" s="55">
        <v>5689.27</v>
      </c>
      <c r="BD10" s="53">
        <f>(BC10/BB10)*100</f>
        <v>95.617983193277325</v>
      </c>
      <c r="BE10" s="54">
        <v>0</v>
      </c>
      <c r="BF10" s="55">
        <v>0</v>
      </c>
      <c r="BG10" s="56" t="s">
        <v>19</v>
      </c>
    </row>
    <row r="11" spans="1:59" x14ac:dyDescent="0.25">
      <c r="A11" s="30">
        <v>2</v>
      </c>
      <c r="B11" s="31" t="s">
        <v>20</v>
      </c>
      <c r="C11" s="32">
        <v>39238.199999999997</v>
      </c>
      <c r="D11" s="33">
        <v>36650</v>
      </c>
      <c r="E11" s="34">
        <f t="shared" si="0"/>
        <v>93.403876834309429</v>
      </c>
      <c r="F11" s="35">
        <v>38760</v>
      </c>
      <c r="G11" s="33">
        <v>40094</v>
      </c>
      <c r="H11" s="36">
        <f t="shared" si="1"/>
        <v>103.44169246646027</v>
      </c>
      <c r="I11" s="37">
        <v>50000</v>
      </c>
      <c r="J11" s="37">
        <v>55545</v>
      </c>
      <c r="K11" s="38">
        <f t="shared" si="2"/>
        <v>111.09</v>
      </c>
      <c r="L11" s="39">
        <v>58000</v>
      </c>
      <c r="M11" s="40">
        <v>14969</v>
      </c>
      <c r="N11" s="41">
        <f t="shared" si="3"/>
        <v>25.808620689655172</v>
      </c>
      <c r="O11" s="42">
        <v>54800</v>
      </c>
      <c r="P11" s="40">
        <v>52976.800000000003</v>
      </c>
      <c r="Q11" s="41">
        <f t="shared" ref="Q11:Q44" si="11">(P11/O11)*100</f>
        <v>96.672992700729935</v>
      </c>
      <c r="R11" s="43">
        <v>51572</v>
      </c>
      <c r="S11" s="44">
        <v>51353</v>
      </c>
      <c r="T11" s="45">
        <f t="shared" ref="T11:T44" si="12">(S11/R11)*100</f>
        <v>99.575350965640268</v>
      </c>
      <c r="U11" s="46">
        <v>53000</v>
      </c>
      <c r="V11" s="47">
        <v>51835</v>
      </c>
      <c r="W11" s="48">
        <f t="shared" ref="W11:W44" si="13">(V11/U11)*100</f>
        <v>97.801886792452834</v>
      </c>
      <c r="X11" s="46">
        <v>52000</v>
      </c>
      <c r="Y11" s="47">
        <v>46135.5</v>
      </c>
      <c r="Z11" s="45">
        <f t="shared" ref="Z11:Z32" si="14">(Y11/X11)*100</f>
        <v>88.722115384615392</v>
      </c>
      <c r="AA11" s="49">
        <v>52000</v>
      </c>
      <c r="AB11" s="49">
        <v>48819</v>
      </c>
      <c r="AC11" s="50">
        <f t="shared" si="4"/>
        <v>93.882692307692309</v>
      </c>
      <c r="AD11" s="51">
        <v>50000</v>
      </c>
      <c r="AE11" s="52">
        <v>48327</v>
      </c>
      <c r="AF11" s="50">
        <f t="shared" si="5"/>
        <v>96.653999999999996</v>
      </c>
      <c r="AG11" s="49">
        <v>45227</v>
      </c>
      <c r="AH11" s="49">
        <v>44879.600000000006</v>
      </c>
      <c r="AI11" s="53">
        <f t="shared" si="6"/>
        <v>99.231874765073968</v>
      </c>
      <c r="AJ11" s="51">
        <v>50090</v>
      </c>
      <c r="AK11" s="49">
        <v>49499.6</v>
      </c>
      <c r="AL11" s="53">
        <f t="shared" si="7"/>
        <v>98.821321621082049</v>
      </c>
      <c r="AM11" s="51">
        <v>49500</v>
      </c>
      <c r="AN11" s="49">
        <v>48163.3</v>
      </c>
      <c r="AO11" s="53">
        <f t="shared" si="8"/>
        <v>97.299595959595962</v>
      </c>
      <c r="AP11" s="51">
        <v>37555</v>
      </c>
      <c r="AQ11" s="49">
        <v>37211.35</v>
      </c>
      <c r="AR11" s="53">
        <f t="shared" si="9"/>
        <v>99.084942084942085</v>
      </c>
      <c r="AS11" s="51">
        <v>20601</v>
      </c>
      <c r="AT11" s="49">
        <v>18278.349999999999</v>
      </c>
      <c r="AU11" s="53">
        <f t="shared" si="10"/>
        <v>88.725547303528955</v>
      </c>
      <c r="AY11" s="53"/>
      <c r="AZ11" s="30">
        <v>2</v>
      </c>
      <c r="BA11" s="31" t="s">
        <v>20</v>
      </c>
      <c r="BB11" s="54">
        <v>11490</v>
      </c>
      <c r="BC11" s="55">
        <v>11369.072</v>
      </c>
      <c r="BD11" s="53">
        <f t="shared" ref="BD11:BD44" si="15">(BC11/BB11)*100</f>
        <v>98.947536988685812</v>
      </c>
      <c r="BE11" s="54">
        <v>1</v>
      </c>
      <c r="BF11" s="55">
        <v>0</v>
      </c>
      <c r="BG11" s="53">
        <f t="shared" ref="BG11:BG24" si="16">(BF11/BE11)*100</f>
        <v>0</v>
      </c>
    </row>
    <row r="12" spans="1:59" x14ac:dyDescent="0.25">
      <c r="A12" s="30">
        <v>3</v>
      </c>
      <c r="B12" s="31" t="s">
        <v>21</v>
      </c>
      <c r="C12" s="32">
        <v>19305.3</v>
      </c>
      <c r="D12" s="33">
        <v>14011</v>
      </c>
      <c r="E12" s="34">
        <f t="shared" si="0"/>
        <v>72.575924746054199</v>
      </c>
      <c r="F12" s="35">
        <v>13310</v>
      </c>
      <c r="G12" s="33">
        <v>11653</v>
      </c>
      <c r="H12" s="36">
        <f t="shared" si="1"/>
        <v>87.550713749060861</v>
      </c>
      <c r="I12" s="37">
        <v>16000</v>
      </c>
      <c r="J12" s="37">
        <v>17012</v>
      </c>
      <c r="K12" s="38">
        <f t="shared" si="2"/>
        <v>106.325</v>
      </c>
      <c r="L12" s="39">
        <v>15000</v>
      </c>
      <c r="M12" s="40">
        <v>8139</v>
      </c>
      <c r="N12" s="41">
        <f t="shared" si="3"/>
        <v>54.26</v>
      </c>
      <c r="O12" s="42">
        <v>21700</v>
      </c>
      <c r="P12" s="40">
        <v>21637.3</v>
      </c>
      <c r="Q12" s="41">
        <f t="shared" si="11"/>
        <v>99.711059907834098</v>
      </c>
      <c r="R12" s="43">
        <v>20700</v>
      </c>
      <c r="S12" s="44">
        <v>20687</v>
      </c>
      <c r="T12" s="45">
        <f t="shared" si="12"/>
        <v>99.937198067632849</v>
      </c>
      <c r="U12" s="46">
        <v>16000</v>
      </c>
      <c r="V12" s="47">
        <v>16347</v>
      </c>
      <c r="W12" s="48">
        <f t="shared" si="13"/>
        <v>102.16875</v>
      </c>
      <c r="X12" s="46">
        <v>15999.999999999998</v>
      </c>
      <c r="Y12" s="47">
        <v>12603</v>
      </c>
      <c r="Z12" s="45">
        <f t="shared" si="14"/>
        <v>78.768750000000011</v>
      </c>
      <c r="AA12" s="49">
        <v>21000</v>
      </c>
      <c r="AB12" s="49">
        <v>13078</v>
      </c>
      <c r="AC12" s="50">
        <f t="shared" si="4"/>
        <v>62.276190476190472</v>
      </c>
      <c r="AD12" s="51">
        <v>13253</v>
      </c>
      <c r="AE12" s="52">
        <v>12148</v>
      </c>
      <c r="AF12" s="50">
        <f t="shared" si="5"/>
        <v>91.662265147513764</v>
      </c>
      <c r="AG12" s="49">
        <v>13193</v>
      </c>
      <c r="AH12" s="49">
        <v>13163</v>
      </c>
      <c r="AI12" s="53">
        <f t="shared" si="6"/>
        <v>99.772606685363456</v>
      </c>
      <c r="AJ12" s="51">
        <v>15700</v>
      </c>
      <c r="AK12" s="49">
        <v>15200.799999999997</v>
      </c>
      <c r="AL12" s="53">
        <f t="shared" si="7"/>
        <v>96.820382165605082</v>
      </c>
      <c r="AM12" s="51">
        <v>15200</v>
      </c>
      <c r="AN12" s="49">
        <v>13438.8</v>
      </c>
      <c r="AO12" s="53">
        <f t="shared" si="8"/>
        <v>88.413157894736841</v>
      </c>
      <c r="AP12" s="51">
        <v>12965</v>
      </c>
      <c r="AQ12" s="49">
        <v>12434.750000000002</v>
      </c>
      <c r="AR12" s="53">
        <f t="shared" si="9"/>
        <v>95.910142691862717</v>
      </c>
      <c r="AS12" s="51">
        <v>8278</v>
      </c>
      <c r="AT12" s="49">
        <v>6253.9</v>
      </c>
      <c r="AU12" s="53">
        <f t="shared" si="10"/>
        <v>75.548441652573089</v>
      </c>
      <c r="AY12" s="53"/>
      <c r="AZ12" s="30">
        <v>3</v>
      </c>
      <c r="BA12" s="31" t="s">
        <v>21</v>
      </c>
      <c r="BB12" s="54">
        <v>4159</v>
      </c>
      <c r="BC12" s="55">
        <v>4154.223</v>
      </c>
      <c r="BD12" s="53">
        <f t="shared" si="15"/>
        <v>99.885140658812205</v>
      </c>
      <c r="BE12" s="54">
        <v>0</v>
      </c>
      <c r="BF12" s="55">
        <v>0</v>
      </c>
      <c r="BG12" s="56" t="s">
        <v>19</v>
      </c>
    </row>
    <row r="13" spans="1:59" x14ac:dyDescent="0.25">
      <c r="A13" s="30">
        <v>4</v>
      </c>
      <c r="B13" s="31" t="s">
        <v>22</v>
      </c>
      <c r="C13" s="32">
        <v>6429.4</v>
      </c>
      <c r="D13" s="33">
        <v>3719</v>
      </c>
      <c r="E13" s="34">
        <f t="shared" si="0"/>
        <v>57.843655706597815</v>
      </c>
      <c r="F13" s="35">
        <v>3835</v>
      </c>
      <c r="G13" s="33">
        <v>3072</v>
      </c>
      <c r="H13" s="36">
        <f t="shared" si="1"/>
        <v>80.104302477183836</v>
      </c>
      <c r="I13" s="37">
        <v>4000</v>
      </c>
      <c r="J13" s="37">
        <v>3758</v>
      </c>
      <c r="K13" s="38">
        <f t="shared" si="2"/>
        <v>93.95</v>
      </c>
      <c r="L13" s="39">
        <v>4000</v>
      </c>
      <c r="M13" s="40">
        <v>1870</v>
      </c>
      <c r="N13" s="41">
        <f t="shared" si="3"/>
        <v>46.75</v>
      </c>
      <c r="O13" s="42">
        <v>5300</v>
      </c>
      <c r="P13" s="40">
        <v>5412.5999999999995</v>
      </c>
      <c r="Q13" s="41">
        <f t="shared" si="11"/>
        <v>102.12452830188678</v>
      </c>
      <c r="R13" s="43">
        <v>8057</v>
      </c>
      <c r="S13" s="44">
        <v>8026</v>
      </c>
      <c r="T13" s="45">
        <f t="shared" si="12"/>
        <v>99.615241404989447</v>
      </c>
      <c r="U13" s="46">
        <v>11620</v>
      </c>
      <c r="V13" s="47">
        <v>11362</v>
      </c>
      <c r="W13" s="48">
        <f t="shared" si="13"/>
        <v>97.779690189328733</v>
      </c>
      <c r="X13" s="46">
        <v>10000</v>
      </c>
      <c r="Y13" s="47">
        <v>7999</v>
      </c>
      <c r="Z13" s="45">
        <f t="shared" si="14"/>
        <v>79.990000000000009</v>
      </c>
      <c r="AA13" s="49">
        <v>12000</v>
      </c>
      <c r="AB13" s="49">
        <v>12035</v>
      </c>
      <c r="AC13" s="50">
        <f t="shared" si="4"/>
        <v>100.29166666666667</v>
      </c>
      <c r="AD13" s="51">
        <v>13500</v>
      </c>
      <c r="AE13" s="52">
        <v>11065</v>
      </c>
      <c r="AF13" s="50">
        <f t="shared" si="5"/>
        <v>81.962962962962962</v>
      </c>
      <c r="AG13" s="49">
        <v>9255</v>
      </c>
      <c r="AH13" s="49">
        <v>9355.7000000000007</v>
      </c>
      <c r="AI13" s="53">
        <f t="shared" si="6"/>
        <v>101.0880605078336</v>
      </c>
      <c r="AJ13" s="51">
        <v>12620</v>
      </c>
      <c r="AK13" s="49">
        <v>12580</v>
      </c>
      <c r="AL13" s="53">
        <f t="shared" si="7"/>
        <v>99.68304278922345</v>
      </c>
      <c r="AM13" s="51">
        <v>12580</v>
      </c>
      <c r="AN13" s="49">
        <v>12564</v>
      </c>
      <c r="AO13" s="53">
        <f t="shared" si="8"/>
        <v>99.872813990461054</v>
      </c>
      <c r="AP13" s="51">
        <v>11628</v>
      </c>
      <c r="AQ13" s="49">
        <v>11365.6</v>
      </c>
      <c r="AR13" s="53">
        <f t="shared" si="9"/>
        <v>97.743378052975586</v>
      </c>
      <c r="AS13" s="51">
        <v>8876</v>
      </c>
      <c r="AT13" s="49">
        <v>8545</v>
      </c>
      <c r="AU13" s="53">
        <f t="shared" si="10"/>
        <v>96.270842721946821</v>
      </c>
      <c r="AY13" s="53"/>
      <c r="AZ13" s="30">
        <v>4</v>
      </c>
      <c r="BA13" s="31" t="s">
        <v>22</v>
      </c>
      <c r="BB13" s="54">
        <v>6356</v>
      </c>
      <c r="BC13" s="55">
        <v>6351.75</v>
      </c>
      <c r="BD13" s="53">
        <f t="shared" si="15"/>
        <v>99.933134046570174</v>
      </c>
      <c r="BE13" s="54">
        <v>0</v>
      </c>
      <c r="BF13" s="55">
        <v>0</v>
      </c>
      <c r="BG13" s="56" t="s">
        <v>19</v>
      </c>
    </row>
    <row r="14" spans="1:59" x14ac:dyDescent="0.25">
      <c r="A14" s="30">
        <v>5</v>
      </c>
      <c r="B14" s="57" t="s">
        <v>23</v>
      </c>
      <c r="C14" s="32">
        <v>1833.4</v>
      </c>
      <c r="D14" s="33">
        <v>3308</v>
      </c>
      <c r="E14" s="34">
        <f t="shared" si="0"/>
        <v>180.42980255263444</v>
      </c>
      <c r="F14" s="35">
        <v>3000</v>
      </c>
      <c r="G14" s="33">
        <v>4427</v>
      </c>
      <c r="H14" s="36">
        <f t="shared" si="1"/>
        <v>147.56666666666666</v>
      </c>
      <c r="I14" s="37">
        <v>4500</v>
      </c>
      <c r="J14" s="37">
        <v>4538</v>
      </c>
      <c r="K14" s="38">
        <f t="shared" si="2"/>
        <v>100.84444444444445</v>
      </c>
      <c r="L14" s="39">
        <v>5000</v>
      </c>
      <c r="M14" s="40">
        <v>2494</v>
      </c>
      <c r="N14" s="41">
        <f t="shared" si="3"/>
        <v>49.88</v>
      </c>
      <c r="O14" s="42">
        <v>4400</v>
      </c>
      <c r="P14" s="40">
        <v>4376.1000000000004</v>
      </c>
      <c r="Q14" s="41">
        <f t="shared" si="11"/>
        <v>99.456818181818178</v>
      </c>
      <c r="R14" s="43">
        <v>7022</v>
      </c>
      <c r="S14" s="44">
        <v>7015</v>
      </c>
      <c r="T14" s="45">
        <f t="shared" si="12"/>
        <v>99.900313301053828</v>
      </c>
      <c r="U14" s="46">
        <v>8000</v>
      </c>
      <c r="V14" s="47">
        <v>7512</v>
      </c>
      <c r="W14" s="48">
        <f t="shared" si="13"/>
        <v>93.899999999999991</v>
      </c>
      <c r="X14" s="46">
        <v>7700</v>
      </c>
      <c r="Y14" s="47">
        <v>7350</v>
      </c>
      <c r="Z14" s="45">
        <f t="shared" si="14"/>
        <v>95.454545454545453</v>
      </c>
      <c r="AA14" s="49">
        <v>8100</v>
      </c>
      <c r="AB14" s="49">
        <v>9141</v>
      </c>
      <c r="AC14" s="50">
        <f t="shared" si="4"/>
        <v>112.85185185185185</v>
      </c>
      <c r="AD14" s="51">
        <v>7362</v>
      </c>
      <c r="AE14" s="52">
        <v>6824</v>
      </c>
      <c r="AF14" s="50">
        <f t="shared" si="5"/>
        <v>92.692203205650642</v>
      </c>
      <c r="AG14" s="49">
        <v>8953</v>
      </c>
      <c r="AH14" s="49">
        <v>9200.9</v>
      </c>
      <c r="AI14" s="53">
        <f t="shared" si="6"/>
        <v>102.76890427789567</v>
      </c>
      <c r="AJ14" s="51">
        <v>8760</v>
      </c>
      <c r="AK14" s="49">
        <v>8631.75</v>
      </c>
      <c r="AL14" s="53">
        <f t="shared" si="7"/>
        <v>98.535958904109592</v>
      </c>
      <c r="AM14" s="51">
        <v>8630</v>
      </c>
      <c r="AN14" s="49">
        <v>8170.84</v>
      </c>
      <c r="AO14" s="53">
        <f t="shared" si="8"/>
        <v>94.679490150637307</v>
      </c>
      <c r="AP14" s="51">
        <v>10917</v>
      </c>
      <c r="AQ14" s="49">
        <v>10730.824999999999</v>
      </c>
      <c r="AR14" s="53">
        <f t="shared" si="9"/>
        <v>98.294632224970229</v>
      </c>
      <c r="AS14" s="51">
        <v>7335</v>
      </c>
      <c r="AT14" s="49">
        <v>6735.45</v>
      </c>
      <c r="AU14" s="53">
        <f t="shared" si="10"/>
        <v>91.826175869120647</v>
      </c>
      <c r="AY14" s="53"/>
      <c r="AZ14" s="30">
        <v>5</v>
      </c>
      <c r="BA14" s="57" t="s">
        <v>23</v>
      </c>
      <c r="BB14" s="54">
        <v>6243</v>
      </c>
      <c r="BC14" s="55">
        <v>6231.5000000000009</v>
      </c>
      <c r="BD14" s="53">
        <f t="shared" si="15"/>
        <v>99.81579368893162</v>
      </c>
      <c r="BE14" s="54">
        <v>0</v>
      </c>
      <c r="BF14" s="55">
        <v>0</v>
      </c>
      <c r="BG14" s="56" t="s">
        <v>19</v>
      </c>
    </row>
    <row r="15" spans="1:59" x14ac:dyDescent="0.25">
      <c r="A15" s="30">
        <v>6</v>
      </c>
      <c r="B15" s="31" t="s">
        <v>24</v>
      </c>
      <c r="C15" s="32">
        <v>5233</v>
      </c>
      <c r="D15" s="33">
        <v>3576</v>
      </c>
      <c r="E15" s="34">
        <f t="shared" si="0"/>
        <v>68.335562774699028</v>
      </c>
      <c r="F15" s="35">
        <v>2914</v>
      </c>
      <c r="G15" s="33">
        <v>4018</v>
      </c>
      <c r="H15" s="36">
        <f t="shared" si="1"/>
        <v>137.88606726149621</v>
      </c>
      <c r="I15" s="37">
        <v>5000</v>
      </c>
      <c r="J15" s="37">
        <v>4404</v>
      </c>
      <c r="K15" s="38">
        <f t="shared" si="2"/>
        <v>88.08</v>
      </c>
      <c r="L15" s="39">
        <v>6500</v>
      </c>
      <c r="M15" s="40">
        <v>6011</v>
      </c>
      <c r="N15" s="41">
        <f t="shared" si="3"/>
        <v>92.476923076923072</v>
      </c>
      <c r="O15" s="42">
        <v>9400</v>
      </c>
      <c r="P15" s="40">
        <v>8637</v>
      </c>
      <c r="Q15" s="41">
        <f t="shared" si="11"/>
        <v>91.88297872340425</v>
      </c>
      <c r="R15" s="43">
        <v>9590</v>
      </c>
      <c r="S15" s="44">
        <v>9586</v>
      </c>
      <c r="T15" s="45">
        <f t="shared" si="12"/>
        <v>99.958289885297177</v>
      </c>
      <c r="U15" s="46">
        <v>9000</v>
      </c>
      <c r="V15" s="47">
        <v>7607</v>
      </c>
      <c r="W15" s="48">
        <f t="shared" si="13"/>
        <v>84.522222222222226</v>
      </c>
      <c r="X15" s="46">
        <v>6300</v>
      </c>
      <c r="Y15" s="47">
        <v>4139</v>
      </c>
      <c r="Z15" s="45">
        <f t="shared" si="14"/>
        <v>65.698412698412696</v>
      </c>
      <c r="AA15" s="49">
        <v>9000</v>
      </c>
      <c r="AB15" s="49">
        <v>2482</v>
      </c>
      <c r="AC15" s="50">
        <f t="shared" si="4"/>
        <v>27.577777777777779</v>
      </c>
      <c r="AD15" s="51">
        <v>2083</v>
      </c>
      <c r="AE15" s="52">
        <v>1872</v>
      </c>
      <c r="AF15" s="50">
        <f t="shared" si="5"/>
        <v>89.870379260681716</v>
      </c>
      <c r="AG15" s="49">
        <v>2784</v>
      </c>
      <c r="AH15" s="49">
        <v>2725</v>
      </c>
      <c r="AI15" s="53">
        <f t="shared" si="6"/>
        <v>97.880747126436788</v>
      </c>
      <c r="AJ15" s="51">
        <v>3160</v>
      </c>
      <c r="AK15" s="49">
        <v>3020</v>
      </c>
      <c r="AL15" s="53">
        <f t="shared" si="7"/>
        <v>95.569620253164558</v>
      </c>
      <c r="AM15" s="51">
        <v>3020</v>
      </c>
      <c r="AN15" s="49">
        <v>2479.5</v>
      </c>
      <c r="AO15" s="53">
        <f t="shared" si="8"/>
        <v>82.102649006622514</v>
      </c>
      <c r="AP15" s="51">
        <v>8471</v>
      </c>
      <c r="AQ15" s="49">
        <v>6165</v>
      </c>
      <c r="AR15" s="53">
        <f t="shared" si="9"/>
        <v>72.777712194546098</v>
      </c>
      <c r="AS15" s="51">
        <v>5305</v>
      </c>
      <c r="AT15" s="49">
        <v>4670.8</v>
      </c>
      <c r="AU15" s="53">
        <f t="shared" si="10"/>
        <v>88.045240339302538</v>
      </c>
      <c r="AY15" s="53"/>
      <c r="AZ15" s="30">
        <v>6</v>
      </c>
      <c r="BA15" s="31" t="s">
        <v>24</v>
      </c>
      <c r="BB15" s="54">
        <v>1918</v>
      </c>
      <c r="BC15" s="55">
        <v>1897.85</v>
      </c>
      <c r="BD15" s="53">
        <f t="shared" si="15"/>
        <v>98.949426485922828</v>
      </c>
      <c r="BE15" s="54">
        <v>876</v>
      </c>
      <c r="BF15" s="55">
        <v>40.25</v>
      </c>
      <c r="BG15" s="53">
        <f t="shared" si="16"/>
        <v>4.5947488584474883</v>
      </c>
    </row>
    <row r="16" spans="1:59" x14ac:dyDescent="0.25">
      <c r="A16" s="30">
        <v>7</v>
      </c>
      <c r="B16" s="31" t="s">
        <v>25</v>
      </c>
      <c r="C16" s="32">
        <v>3248.2</v>
      </c>
      <c r="D16" s="33">
        <v>1804</v>
      </c>
      <c r="E16" s="34">
        <f>(D16/C16)*100</f>
        <v>55.5384520657595</v>
      </c>
      <c r="F16" s="35">
        <v>1828</v>
      </c>
      <c r="G16" s="33">
        <v>1732</v>
      </c>
      <c r="H16" s="36">
        <f>(G16/F16)*100</f>
        <v>94.748358862144428</v>
      </c>
      <c r="I16" s="37">
        <v>2100</v>
      </c>
      <c r="J16" s="37">
        <v>2230</v>
      </c>
      <c r="K16" s="38">
        <f>(J16/I16)*100</f>
        <v>106.19047619047619</v>
      </c>
      <c r="L16" s="39">
        <v>2500</v>
      </c>
      <c r="M16" s="40">
        <v>2938</v>
      </c>
      <c r="N16" s="41">
        <f>(M16/L16)*100</f>
        <v>117.52</v>
      </c>
      <c r="O16" s="42">
        <v>3900</v>
      </c>
      <c r="P16" s="40">
        <v>4125.5</v>
      </c>
      <c r="Q16" s="41">
        <f>(P16/O16)*100</f>
        <v>105.7820512820513</v>
      </c>
      <c r="R16" s="43">
        <v>4460</v>
      </c>
      <c r="S16" s="44">
        <v>4241</v>
      </c>
      <c r="T16" s="45">
        <f>(S16/R16)*100</f>
        <v>95.08968609865471</v>
      </c>
      <c r="U16" s="46">
        <v>5300</v>
      </c>
      <c r="V16" s="47">
        <v>5174</v>
      </c>
      <c r="W16" s="48">
        <f>(V16/U16)*100</f>
        <v>97.622641509433961</v>
      </c>
      <c r="X16" s="46">
        <v>5000</v>
      </c>
      <c r="Y16" s="47">
        <v>4368</v>
      </c>
      <c r="Z16" s="45">
        <f>(Y16/X16)*100</f>
        <v>87.36</v>
      </c>
      <c r="AA16" s="49">
        <v>6100</v>
      </c>
      <c r="AB16" s="49">
        <v>4590</v>
      </c>
      <c r="AC16" s="50">
        <f t="shared" si="4"/>
        <v>75.245901639344254</v>
      </c>
      <c r="AD16" s="51">
        <v>4392</v>
      </c>
      <c r="AE16" s="52">
        <v>4178</v>
      </c>
      <c r="AF16" s="50">
        <f t="shared" si="5"/>
        <v>95.12750455373407</v>
      </c>
      <c r="AG16" s="49">
        <v>4393</v>
      </c>
      <c r="AH16" s="49">
        <v>4519</v>
      </c>
      <c r="AI16" s="53">
        <f t="shared" si="6"/>
        <v>102.86819940814934</v>
      </c>
      <c r="AJ16" s="51">
        <v>5220</v>
      </c>
      <c r="AK16" s="49">
        <v>5220</v>
      </c>
      <c r="AL16" s="53">
        <f t="shared" si="7"/>
        <v>100</v>
      </c>
      <c r="AM16" s="51">
        <v>5220</v>
      </c>
      <c r="AN16" s="49">
        <v>5220</v>
      </c>
      <c r="AO16" s="53">
        <f t="shared" si="8"/>
        <v>100</v>
      </c>
      <c r="AP16" s="51">
        <v>4822</v>
      </c>
      <c r="AQ16" s="49">
        <v>4807.3999999999987</v>
      </c>
      <c r="AR16" s="53">
        <f t="shared" si="9"/>
        <v>99.697221070095367</v>
      </c>
      <c r="AS16" s="51">
        <v>3676</v>
      </c>
      <c r="AT16" s="49">
        <v>3682.3</v>
      </c>
      <c r="AU16" s="53">
        <f t="shared" si="10"/>
        <v>100.17138193688793</v>
      </c>
      <c r="AY16" s="53"/>
      <c r="AZ16" s="30">
        <v>7</v>
      </c>
      <c r="BA16" s="31" t="s">
        <v>25</v>
      </c>
      <c r="BB16" s="54">
        <v>3026</v>
      </c>
      <c r="BC16" s="55">
        <v>3018.0699999999997</v>
      </c>
      <c r="BD16" s="53">
        <f>(BC16/BB16)*100</f>
        <v>99.737937871777916</v>
      </c>
      <c r="BE16" s="54">
        <v>0</v>
      </c>
      <c r="BF16" s="55">
        <v>0</v>
      </c>
      <c r="BG16" s="56" t="s">
        <v>19</v>
      </c>
    </row>
    <row r="17" spans="1:59" x14ac:dyDescent="0.25">
      <c r="A17" s="30">
        <v>8</v>
      </c>
      <c r="B17" s="31" t="s">
        <v>26</v>
      </c>
      <c r="C17" s="32">
        <v>9055.7000000000007</v>
      </c>
      <c r="D17" s="33">
        <v>7349</v>
      </c>
      <c r="E17" s="34">
        <f>(D17/C17)*100</f>
        <v>81.153306757070126</v>
      </c>
      <c r="F17" s="35">
        <v>7014</v>
      </c>
      <c r="G17" s="33">
        <v>9280</v>
      </c>
      <c r="H17" s="36">
        <f>(G17/F17)*100</f>
        <v>132.30681494154547</v>
      </c>
      <c r="I17" s="37">
        <v>9500</v>
      </c>
      <c r="J17" s="37">
        <v>12326</v>
      </c>
      <c r="K17" s="38">
        <f>(J17/I17)*100</f>
        <v>129.74736842105264</v>
      </c>
      <c r="L17" s="39">
        <v>11000</v>
      </c>
      <c r="M17" s="40">
        <v>14200</v>
      </c>
      <c r="N17" s="41">
        <f>(M17/L17)*100</f>
        <v>129.09090909090909</v>
      </c>
      <c r="O17" s="42">
        <v>21000</v>
      </c>
      <c r="P17" s="40">
        <v>21593</v>
      </c>
      <c r="Q17" s="41">
        <f>(P17/O17)*100</f>
        <v>102.82380952380952</v>
      </c>
      <c r="R17" s="43">
        <v>22500</v>
      </c>
      <c r="S17" s="44">
        <v>22450</v>
      </c>
      <c r="T17" s="45">
        <f>(S17/R17)*100</f>
        <v>99.777777777777771</v>
      </c>
      <c r="U17" s="46">
        <v>24000</v>
      </c>
      <c r="V17" s="47">
        <v>23656</v>
      </c>
      <c r="W17" s="48">
        <f>(V17/U17)*100</f>
        <v>98.566666666666663</v>
      </c>
      <c r="X17" s="46">
        <v>18000</v>
      </c>
      <c r="Y17" s="47">
        <v>13692</v>
      </c>
      <c r="Z17" s="45">
        <f>(Y17/X17)*100</f>
        <v>76.066666666666677</v>
      </c>
      <c r="AA17" s="49">
        <v>21100</v>
      </c>
      <c r="AB17" s="49">
        <v>12858</v>
      </c>
      <c r="AC17" s="50">
        <f t="shared" si="4"/>
        <v>60.938388625592424</v>
      </c>
      <c r="AD17" s="51">
        <v>14450</v>
      </c>
      <c r="AE17" s="52">
        <v>13748</v>
      </c>
      <c r="AF17" s="50">
        <f t="shared" si="5"/>
        <v>95.141868512110733</v>
      </c>
      <c r="AG17" s="49">
        <v>13031</v>
      </c>
      <c r="AH17" s="49">
        <v>12886.9</v>
      </c>
      <c r="AI17" s="53">
        <f t="shared" si="6"/>
        <v>98.894175427825942</v>
      </c>
      <c r="AJ17" s="51">
        <v>14255</v>
      </c>
      <c r="AK17" s="49">
        <v>13956.6</v>
      </c>
      <c r="AL17" s="53">
        <f t="shared" si="7"/>
        <v>97.906699403717994</v>
      </c>
      <c r="AM17" s="51">
        <v>13960</v>
      </c>
      <c r="AN17" s="49">
        <v>13422.95</v>
      </c>
      <c r="AO17" s="53">
        <f t="shared" si="8"/>
        <v>96.152936962750729</v>
      </c>
      <c r="AP17" s="51">
        <v>27316</v>
      </c>
      <c r="AQ17" s="49">
        <v>24220.75</v>
      </c>
      <c r="AR17" s="53">
        <f t="shared" si="9"/>
        <v>88.668728950065898</v>
      </c>
      <c r="AS17" s="51">
        <v>18036</v>
      </c>
      <c r="AT17" s="49">
        <v>16667.25</v>
      </c>
      <c r="AU17" s="53">
        <f t="shared" si="10"/>
        <v>92.411011310711913</v>
      </c>
      <c r="AY17" s="53"/>
      <c r="AZ17" s="30">
        <v>8</v>
      </c>
      <c r="BA17" s="31" t="s">
        <v>26</v>
      </c>
      <c r="BB17" s="54">
        <v>7888</v>
      </c>
      <c r="BC17" s="55">
        <v>7887.9999999999991</v>
      </c>
      <c r="BD17" s="53">
        <f>(BC17/BB17)*100</f>
        <v>99.999999999999986</v>
      </c>
      <c r="BE17" s="54">
        <v>999</v>
      </c>
      <c r="BF17" s="55">
        <v>30</v>
      </c>
      <c r="BG17" s="53">
        <f t="shared" si="16"/>
        <v>3.0030030030030028</v>
      </c>
    </row>
    <row r="18" spans="1:59" x14ac:dyDescent="0.25">
      <c r="A18" s="30">
        <v>9</v>
      </c>
      <c r="B18" s="31" t="s">
        <v>27</v>
      </c>
      <c r="C18" s="32">
        <v>966.1</v>
      </c>
      <c r="D18" s="33">
        <v>502</v>
      </c>
      <c r="E18" s="34">
        <f>(D18/C18)*100</f>
        <v>51.961494669288889</v>
      </c>
      <c r="F18" s="35">
        <v>630</v>
      </c>
      <c r="G18" s="33">
        <v>748</v>
      </c>
      <c r="H18" s="36">
        <f>(G18/F18)*100</f>
        <v>118.73015873015873</v>
      </c>
      <c r="I18" s="37">
        <v>1000</v>
      </c>
      <c r="J18" s="37">
        <v>1087</v>
      </c>
      <c r="K18" s="38">
        <f>(J18/I18)*100</f>
        <v>108.7</v>
      </c>
      <c r="L18" s="39">
        <v>1500</v>
      </c>
      <c r="M18" s="40">
        <v>2114</v>
      </c>
      <c r="N18" s="41">
        <f>(M18/L18)*100</f>
        <v>140.93333333333334</v>
      </c>
      <c r="O18" s="42">
        <v>2200</v>
      </c>
      <c r="P18" s="40">
        <v>1754.8999999999999</v>
      </c>
      <c r="Q18" s="41">
        <f t="shared" si="11"/>
        <v>79.768181818181816</v>
      </c>
      <c r="R18" s="43">
        <v>1950</v>
      </c>
      <c r="S18" s="44">
        <v>1903</v>
      </c>
      <c r="T18" s="45">
        <f t="shared" si="12"/>
        <v>97.589743589743591</v>
      </c>
      <c r="U18" s="58">
        <v>2600</v>
      </c>
      <c r="V18" s="44">
        <v>2228</v>
      </c>
      <c r="W18" s="48">
        <f t="shared" si="13"/>
        <v>85.692307692307693</v>
      </c>
      <c r="X18" s="58">
        <v>2000</v>
      </c>
      <c r="Y18" s="44">
        <v>1627</v>
      </c>
      <c r="Z18" s="45">
        <f t="shared" si="14"/>
        <v>81.349999999999994</v>
      </c>
      <c r="AA18" s="49">
        <v>2500</v>
      </c>
      <c r="AB18" s="49">
        <v>2458</v>
      </c>
      <c r="AC18" s="50">
        <f t="shared" si="4"/>
        <v>98.32</v>
      </c>
      <c r="AD18" s="51">
        <v>2839</v>
      </c>
      <c r="AE18" s="52">
        <v>2909</v>
      </c>
      <c r="AF18" s="50">
        <f t="shared" si="5"/>
        <v>102.46565692145123</v>
      </c>
      <c r="AG18" s="49">
        <v>2290</v>
      </c>
      <c r="AH18" s="49">
        <v>2227</v>
      </c>
      <c r="AI18" s="53">
        <f t="shared" si="6"/>
        <v>97.248908296943227</v>
      </c>
      <c r="AJ18" s="51">
        <v>3090</v>
      </c>
      <c r="AK18" s="49">
        <v>3089.35</v>
      </c>
      <c r="AL18" s="53">
        <f t="shared" si="7"/>
        <v>99.97896440129449</v>
      </c>
      <c r="AM18" s="51">
        <v>3450</v>
      </c>
      <c r="AN18" s="49">
        <v>3334</v>
      </c>
      <c r="AO18" s="53">
        <f t="shared" si="8"/>
        <v>96.637681159420282</v>
      </c>
      <c r="AP18" s="51">
        <v>2386</v>
      </c>
      <c r="AQ18" s="49">
        <v>2383</v>
      </c>
      <c r="AR18" s="53">
        <f t="shared" si="9"/>
        <v>99.874266554903599</v>
      </c>
      <c r="AS18" s="51">
        <v>2342</v>
      </c>
      <c r="AT18" s="49">
        <v>2328.6</v>
      </c>
      <c r="AU18" s="53">
        <f t="shared" si="10"/>
        <v>99.427839453458574</v>
      </c>
      <c r="AY18" s="53"/>
      <c r="AZ18" s="30">
        <v>9</v>
      </c>
      <c r="BA18" s="31" t="s">
        <v>27</v>
      </c>
      <c r="BB18" s="54">
        <v>1443</v>
      </c>
      <c r="BC18" s="55">
        <v>1442.65</v>
      </c>
      <c r="BD18" s="53">
        <f t="shared" si="15"/>
        <v>99.975744975744988</v>
      </c>
      <c r="BE18" s="54">
        <v>0</v>
      </c>
      <c r="BF18" s="55">
        <v>0</v>
      </c>
      <c r="BG18" s="56" t="s">
        <v>19</v>
      </c>
    </row>
    <row r="19" spans="1:59" x14ac:dyDescent="0.25">
      <c r="A19" s="30">
        <v>10</v>
      </c>
      <c r="B19" s="31" t="s">
        <v>28</v>
      </c>
      <c r="C19" s="32">
        <v>200</v>
      </c>
      <c r="D19" s="32">
        <v>20</v>
      </c>
      <c r="E19" s="34">
        <f>(D19/C19)*100</f>
        <v>10</v>
      </c>
      <c r="F19" s="35">
        <v>30</v>
      </c>
      <c r="G19" s="59">
        <v>75</v>
      </c>
      <c r="H19" s="36">
        <f>(G19/F19)*100</f>
        <v>250</v>
      </c>
      <c r="I19" s="60">
        <v>500</v>
      </c>
      <c r="J19" s="37">
        <v>277</v>
      </c>
      <c r="K19" s="38">
        <f>(J19/I19)*100</f>
        <v>55.400000000000006</v>
      </c>
      <c r="L19" s="39">
        <v>300</v>
      </c>
      <c r="M19" s="40">
        <v>0</v>
      </c>
      <c r="N19" s="41">
        <f>(M19/L19)*100</f>
        <v>0</v>
      </c>
      <c r="O19" s="42">
        <v>100</v>
      </c>
      <c r="P19" s="40">
        <v>50</v>
      </c>
      <c r="Q19" s="41">
        <f>(P19/O19)*100</f>
        <v>50</v>
      </c>
      <c r="R19" s="43">
        <v>25</v>
      </c>
      <c r="S19" s="44">
        <v>23</v>
      </c>
      <c r="T19" s="45">
        <f>(S19/R19)*100</f>
        <v>92</v>
      </c>
      <c r="U19" s="58">
        <v>50</v>
      </c>
      <c r="V19" s="47">
        <v>0</v>
      </c>
      <c r="W19" s="48">
        <f>(V19/U19)*100</f>
        <v>0</v>
      </c>
      <c r="X19" s="58">
        <v>49.999999999999993</v>
      </c>
      <c r="Y19" s="47">
        <v>3.1</v>
      </c>
      <c r="Z19" s="45">
        <f>(Y19/X19)*100</f>
        <v>6.2000000000000011</v>
      </c>
      <c r="AA19" s="49">
        <v>50</v>
      </c>
      <c r="AB19" s="49">
        <v>10</v>
      </c>
      <c r="AC19" s="50">
        <f t="shared" si="4"/>
        <v>20</v>
      </c>
      <c r="AD19" s="51">
        <v>6</v>
      </c>
      <c r="AE19" s="52">
        <v>5</v>
      </c>
      <c r="AF19" s="50">
        <f t="shared" si="5"/>
        <v>83.333333333333343</v>
      </c>
      <c r="AG19" s="49">
        <v>5</v>
      </c>
      <c r="AH19" s="49">
        <v>4.7</v>
      </c>
      <c r="AI19" s="53">
        <f t="shared" si="6"/>
        <v>94</v>
      </c>
      <c r="AJ19" s="51">
        <v>15</v>
      </c>
      <c r="AK19" s="49">
        <v>10.899999999999999</v>
      </c>
      <c r="AL19" s="53">
        <f t="shared" si="7"/>
        <v>72.666666666666657</v>
      </c>
      <c r="AM19" s="51">
        <v>10</v>
      </c>
      <c r="AN19" s="49">
        <v>10</v>
      </c>
      <c r="AO19" s="53">
        <f t="shared" si="8"/>
        <v>100</v>
      </c>
      <c r="AP19" s="51">
        <v>21</v>
      </c>
      <c r="AQ19" s="49">
        <v>21</v>
      </c>
      <c r="AR19" s="53">
        <f t="shared" si="9"/>
        <v>100</v>
      </c>
      <c r="AS19" s="51">
        <v>9</v>
      </c>
      <c r="AT19" s="49">
        <v>6.8999999999999995</v>
      </c>
      <c r="AU19" s="53">
        <f t="shared" si="10"/>
        <v>76.666666666666657</v>
      </c>
      <c r="AY19" s="53"/>
      <c r="AZ19" s="30">
        <v>10</v>
      </c>
      <c r="BA19" s="31" t="s">
        <v>28</v>
      </c>
      <c r="BB19" s="54">
        <v>70</v>
      </c>
      <c r="BC19" s="55">
        <v>56.900000000000006</v>
      </c>
      <c r="BD19" s="53">
        <f>(BC19/BB19)*100</f>
        <v>81.285714285714292</v>
      </c>
      <c r="BE19" s="54">
        <v>0</v>
      </c>
      <c r="BF19" s="55">
        <v>0</v>
      </c>
      <c r="BG19" s="56" t="s">
        <v>19</v>
      </c>
    </row>
    <row r="20" spans="1:59" x14ac:dyDescent="0.25">
      <c r="A20" s="30">
        <v>11</v>
      </c>
      <c r="B20" s="31" t="s">
        <v>29</v>
      </c>
      <c r="C20" s="32">
        <v>500</v>
      </c>
      <c r="D20" s="33">
        <v>0</v>
      </c>
      <c r="E20" s="34">
        <f t="shared" si="0"/>
        <v>0</v>
      </c>
      <c r="F20" s="35">
        <v>10</v>
      </c>
      <c r="G20" s="61">
        <v>15</v>
      </c>
      <c r="H20" s="36">
        <f t="shared" si="1"/>
        <v>150</v>
      </c>
      <c r="I20" s="37">
        <v>100</v>
      </c>
      <c r="J20" s="37">
        <v>0</v>
      </c>
      <c r="K20" s="38">
        <f t="shared" si="2"/>
        <v>0</v>
      </c>
      <c r="L20" s="39">
        <v>49</v>
      </c>
      <c r="M20" s="40">
        <v>0</v>
      </c>
      <c r="N20" s="41">
        <f t="shared" si="3"/>
        <v>0</v>
      </c>
      <c r="O20" s="42">
        <v>50</v>
      </c>
      <c r="P20" s="40">
        <v>0</v>
      </c>
      <c r="Q20" s="41">
        <f t="shared" si="11"/>
        <v>0</v>
      </c>
      <c r="R20" s="43">
        <v>10</v>
      </c>
      <c r="S20" s="44">
        <v>0</v>
      </c>
      <c r="T20" s="45">
        <f t="shared" si="12"/>
        <v>0</v>
      </c>
      <c r="U20" s="46">
        <v>30</v>
      </c>
      <c r="V20" s="47">
        <v>0</v>
      </c>
      <c r="W20" s="48">
        <f t="shared" si="13"/>
        <v>0</v>
      </c>
      <c r="X20" s="46">
        <v>50</v>
      </c>
      <c r="Y20" s="47">
        <v>0</v>
      </c>
      <c r="Z20" s="62" t="s">
        <v>19</v>
      </c>
      <c r="AA20" s="49">
        <v>40</v>
      </c>
      <c r="AB20" s="49">
        <v>0</v>
      </c>
      <c r="AC20" s="63" t="s">
        <v>19</v>
      </c>
      <c r="AD20" s="51">
        <v>0</v>
      </c>
      <c r="AE20" s="52">
        <v>0</v>
      </c>
      <c r="AF20" s="63" t="s">
        <v>19</v>
      </c>
      <c r="AG20" s="49">
        <v>0</v>
      </c>
      <c r="AH20" s="49">
        <v>0</v>
      </c>
      <c r="AI20" s="56" t="s">
        <v>19</v>
      </c>
      <c r="AJ20" s="54">
        <v>0</v>
      </c>
      <c r="AK20" s="64">
        <v>0</v>
      </c>
      <c r="AL20" s="56" t="s">
        <v>19</v>
      </c>
      <c r="AM20" s="64">
        <v>0</v>
      </c>
      <c r="AN20" s="64">
        <v>0</v>
      </c>
      <c r="AO20" s="56" t="s">
        <v>19</v>
      </c>
      <c r="AP20" s="51">
        <v>0</v>
      </c>
      <c r="AQ20" s="49">
        <v>0</v>
      </c>
      <c r="AR20" s="56" t="s">
        <v>19</v>
      </c>
      <c r="AS20" s="51">
        <v>8</v>
      </c>
      <c r="AT20" s="49">
        <v>1.7</v>
      </c>
      <c r="AU20" s="53">
        <f t="shared" si="10"/>
        <v>21.25</v>
      </c>
      <c r="AY20" s="53"/>
      <c r="AZ20" s="30">
        <v>11</v>
      </c>
      <c r="BA20" s="31" t="s">
        <v>29</v>
      </c>
      <c r="BB20" s="54">
        <v>4</v>
      </c>
      <c r="BC20" s="55">
        <v>0.6</v>
      </c>
      <c r="BD20" s="53">
        <f>(BC20/BB20)*100</f>
        <v>15</v>
      </c>
      <c r="BE20" s="54">
        <v>0</v>
      </c>
      <c r="BF20" s="55">
        <v>0</v>
      </c>
      <c r="BG20" s="56" t="s">
        <v>19</v>
      </c>
    </row>
    <row r="21" spans="1:59" x14ac:dyDescent="0.25">
      <c r="A21" s="30">
        <v>12</v>
      </c>
      <c r="B21" s="31" t="s">
        <v>30</v>
      </c>
      <c r="C21" s="32">
        <v>95000</v>
      </c>
      <c r="D21" s="33">
        <v>63950</v>
      </c>
      <c r="E21" s="34">
        <f t="shared" si="0"/>
        <v>67.315789473684205</v>
      </c>
      <c r="F21" s="35">
        <v>67062.5</v>
      </c>
      <c r="G21" s="33">
        <v>67848</v>
      </c>
      <c r="H21" s="36">
        <f t="shared" si="1"/>
        <v>101.17129543336441</v>
      </c>
      <c r="I21" s="37">
        <v>100000</v>
      </c>
      <c r="J21" s="37">
        <v>71394</v>
      </c>
      <c r="K21" s="38">
        <f t="shared" si="2"/>
        <v>71.394000000000005</v>
      </c>
      <c r="L21" s="39">
        <v>75000</v>
      </c>
      <c r="M21" s="60">
        <v>58772</v>
      </c>
      <c r="N21" s="41">
        <f t="shared" si="3"/>
        <v>78.362666666666669</v>
      </c>
      <c r="O21" s="42">
        <v>73000</v>
      </c>
      <c r="P21" s="40">
        <v>63728.5</v>
      </c>
      <c r="Q21" s="41">
        <f t="shared" si="11"/>
        <v>87.299315068493158</v>
      </c>
      <c r="R21" s="43">
        <v>69702</v>
      </c>
      <c r="S21" s="44">
        <v>69717</v>
      </c>
      <c r="T21" s="45">
        <f t="shared" si="12"/>
        <v>100.02152018593439</v>
      </c>
      <c r="U21" s="46">
        <v>72000</v>
      </c>
      <c r="V21" s="47">
        <v>71808</v>
      </c>
      <c r="W21" s="48">
        <f t="shared" si="13"/>
        <v>99.733333333333334</v>
      </c>
      <c r="X21" s="46">
        <v>70000</v>
      </c>
      <c r="Y21" s="47">
        <v>65773</v>
      </c>
      <c r="Z21" s="45">
        <f t="shared" si="14"/>
        <v>93.96142857142857</v>
      </c>
      <c r="AA21" s="49">
        <v>71000</v>
      </c>
      <c r="AB21" s="49">
        <v>62813</v>
      </c>
      <c r="AC21" s="50">
        <f t="shared" si="4"/>
        <v>88.469014084507052</v>
      </c>
      <c r="AD21" s="51">
        <v>71275</v>
      </c>
      <c r="AE21" s="52">
        <v>66190</v>
      </c>
      <c r="AF21" s="50">
        <f t="shared" ref="AF21:AF44" si="17">(AE21/AD21)*100</f>
        <v>92.865661171518767</v>
      </c>
      <c r="AG21" s="49">
        <v>64600</v>
      </c>
      <c r="AH21" s="49">
        <v>64920.1</v>
      </c>
      <c r="AI21" s="53">
        <f t="shared" ref="AI21:AI44" si="18">(AH21/AG21)*100</f>
        <v>100.49551083591331</v>
      </c>
      <c r="AJ21" s="51">
        <v>66000</v>
      </c>
      <c r="AK21" s="49">
        <v>65865.790000000008</v>
      </c>
      <c r="AL21" s="53">
        <f t="shared" ref="AL21:AL44" si="19">(AK21/AJ21)*100</f>
        <v>99.796651515151524</v>
      </c>
      <c r="AM21" s="51">
        <v>70710</v>
      </c>
      <c r="AN21" s="49">
        <v>65172.55999999999</v>
      </c>
      <c r="AO21" s="53">
        <f t="shared" ref="AO21:AO44" si="20">(AN21/AM21)*100</f>
        <v>92.168802149625222</v>
      </c>
      <c r="AP21" s="51">
        <v>71086</v>
      </c>
      <c r="AQ21" s="49">
        <v>66547.113299999997</v>
      </c>
      <c r="AR21" s="53">
        <f t="shared" ref="AR21:AR44" si="21">(AQ21/AP21)*100</f>
        <v>93.614935852347855</v>
      </c>
      <c r="AS21" s="51">
        <v>41524</v>
      </c>
      <c r="AT21" s="49">
        <v>39879.250000000015</v>
      </c>
      <c r="AU21" s="53">
        <f t="shared" si="10"/>
        <v>96.03903766496488</v>
      </c>
      <c r="AY21" s="53"/>
      <c r="AZ21" s="30">
        <v>12</v>
      </c>
      <c r="BA21" s="31" t="s">
        <v>30</v>
      </c>
      <c r="BB21" s="54">
        <v>27678</v>
      </c>
      <c r="BC21" s="55">
        <v>27306.605</v>
      </c>
      <c r="BD21" s="53">
        <f t="shared" si="15"/>
        <v>98.658158103909244</v>
      </c>
      <c r="BE21" s="54">
        <v>4949</v>
      </c>
      <c r="BF21" s="55">
        <v>277.55</v>
      </c>
      <c r="BG21" s="53">
        <f t="shared" si="16"/>
        <v>5.6082036775106081</v>
      </c>
    </row>
    <row r="22" spans="1:59" x14ac:dyDescent="0.25">
      <c r="A22" s="30">
        <v>13</v>
      </c>
      <c r="B22" s="31" t="s">
        <v>31</v>
      </c>
      <c r="C22" s="32">
        <v>120000</v>
      </c>
      <c r="D22" s="33">
        <v>126119</v>
      </c>
      <c r="E22" s="34">
        <f t="shared" si="0"/>
        <v>105.09916666666668</v>
      </c>
      <c r="F22" s="35">
        <v>139999.5</v>
      </c>
      <c r="G22" s="33">
        <v>137789</v>
      </c>
      <c r="H22" s="36">
        <f t="shared" si="1"/>
        <v>98.421065789520682</v>
      </c>
      <c r="I22" s="37">
        <v>200000</v>
      </c>
      <c r="J22" s="37">
        <v>170651</v>
      </c>
      <c r="K22" s="38">
        <f t="shared" si="2"/>
        <v>85.325500000000005</v>
      </c>
      <c r="L22" s="39">
        <v>145000</v>
      </c>
      <c r="M22" s="40">
        <v>125747</v>
      </c>
      <c r="N22" s="41">
        <f t="shared" si="3"/>
        <v>86.722068965517238</v>
      </c>
      <c r="O22" s="42">
        <v>178000</v>
      </c>
      <c r="P22" s="40">
        <v>175200.5</v>
      </c>
      <c r="Q22" s="41">
        <f t="shared" si="11"/>
        <v>98.427247191011233</v>
      </c>
      <c r="R22" s="43">
        <v>200525</v>
      </c>
      <c r="S22" s="44">
        <v>199885</v>
      </c>
      <c r="T22" s="45">
        <f t="shared" si="12"/>
        <v>99.680837800772963</v>
      </c>
      <c r="U22" s="46">
        <v>231000</v>
      </c>
      <c r="V22" s="47">
        <v>231531</v>
      </c>
      <c r="W22" s="48">
        <f t="shared" si="13"/>
        <v>100.22987012987012</v>
      </c>
      <c r="X22" s="46">
        <v>226650</v>
      </c>
      <c r="Y22" s="47">
        <v>205578</v>
      </c>
      <c r="Z22" s="45">
        <f t="shared" si="14"/>
        <v>90.702845797485111</v>
      </c>
      <c r="AA22" s="49">
        <v>232300</v>
      </c>
      <c r="AB22" s="49">
        <v>205663</v>
      </c>
      <c r="AC22" s="50">
        <f t="shared" si="4"/>
        <v>88.533362031855361</v>
      </c>
      <c r="AD22" s="51">
        <v>229153</v>
      </c>
      <c r="AE22" s="52">
        <v>211543</v>
      </c>
      <c r="AF22" s="50">
        <f t="shared" si="17"/>
        <v>92.315178068801202</v>
      </c>
      <c r="AG22" s="49">
        <v>194970</v>
      </c>
      <c r="AH22" s="49">
        <v>195882.90000000002</v>
      </c>
      <c r="AI22" s="53">
        <f t="shared" si="18"/>
        <v>100.46822588090475</v>
      </c>
      <c r="AJ22" s="51">
        <v>193000</v>
      </c>
      <c r="AK22" s="49">
        <v>188699.31999999998</v>
      </c>
      <c r="AL22" s="53">
        <f t="shared" si="19"/>
        <v>97.771668393782377</v>
      </c>
      <c r="AM22" s="51">
        <v>185340</v>
      </c>
      <c r="AN22" s="49">
        <v>180809.18999999997</v>
      </c>
      <c r="AO22" s="53">
        <f t="shared" si="20"/>
        <v>97.555406280349615</v>
      </c>
      <c r="AP22" s="51">
        <v>163999</v>
      </c>
      <c r="AQ22" s="49">
        <v>157865.0863</v>
      </c>
      <c r="AR22" s="53">
        <f t="shared" si="21"/>
        <v>96.259785913328727</v>
      </c>
      <c r="AS22" s="51">
        <v>118802</v>
      </c>
      <c r="AT22" s="49">
        <v>114514.55</v>
      </c>
      <c r="AU22" s="53">
        <f t="shared" si="10"/>
        <v>96.39109610949312</v>
      </c>
      <c r="AY22" s="53"/>
      <c r="AZ22" s="30">
        <v>13</v>
      </c>
      <c r="BA22" s="31" t="s">
        <v>31</v>
      </c>
      <c r="BB22" s="54">
        <v>46116</v>
      </c>
      <c r="BC22" s="55">
        <v>44069.307000000001</v>
      </c>
      <c r="BD22" s="53">
        <f t="shared" si="15"/>
        <v>95.561859224564145</v>
      </c>
      <c r="BE22" s="54">
        <v>19640</v>
      </c>
      <c r="BF22" s="55">
        <v>790.94999999999993</v>
      </c>
      <c r="BG22" s="53">
        <f t="shared" si="16"/>
        <v>4.0272403258655807</v>
      </c>
    </row>
    <row r="23" spans="1:59" x14ac:dyDescent="0.25">
      <c r="A23" s="30">
        <v>14</v>
      </c>
      <c r="B23" s="31" t="s">
        <v>32</v>
      </c>
      <c r="C23" s="32">
        <v>12000</v>
      </c>
      <c r="D23" s="33">
        <v>12085</v>
      </c>
      <c r="E23" s="34">
        <f t="shared" si="0"/>
        <v>100.70833333333333</v>
      </c>
      <c r="F23" s="35">
        <v>12150</v>
      </c>
      <c r="G23" s="33">
        <v>12824</v>
      </c>
      <c r="H23" s="36">
        <f t="shared" si="1"/>
        <v>105.54732510288065</v>
      </c>
      <c r="I23" s="37">
        <v>15000</v>
      </c>
      <c r="J23" s="37">
        <v>10551</v>
      </c>
      <c r="K23" s="38">
        <f t="shared" si="2"/>
        <v>70.34</v>
      </c>
      <c r="L23" s="39">
        <v>8000</v>
      </c>
      <c r="M23" s="40">
        <v>6688</v>
      </c>
      <c r="N23" s="41">
        <f>(M23/L23)*100</f>
        <v>83.6</v>
      </c>
      <c r="O23" s="42">
        <v>10000</v>
      </c>
      <c r="P23" s="40">
        <v>8658</v>
      </c>
      <c r="Q23" s="41">
        <f t="shared" si="11"/>
        <v>86.58</v>
      </c>
      <c r="R23" s="43">
        <v>9985</v>
      </c>
      <c r="S23" s="44">
        <v>9440</v>
      </c>
      <c r="T23" s="45">
        <f t="shared" si="12"/>
        <v>94.541812719078621</v>
      </c>
      <c r="U23" s="46">
        <v>11500</v>
      </c>
      <c r="V23" s="47">
        <v>9233</v>
      </c>
      <c r="W23" s="48">
        <f t="shared" si="13"/>
        <v>80.286956521739128</v>
      </c>
      <c r="X23" s="46">
        <v>9999.9999999999982</v>
      </c>
      <c r="Y23" s="47">
        <v>9660</v>
      </c>
      <c r="Z23" s="45">
        <f t="shared" si="14"/>
        <v>96.600000000000023</v>
      </c>
      <c r="AA23" s="49">
        <v>9320</v>
      </c>
      <c r="AB23" s="49">
        <v>9882</v>
      </c>
      <c r="AC23" s="50">
        <f t="shared" si="4"/>
        <v>106.03004291845492</v>
      </c>
      <c r="AD23" s="51">
        <v>10200</v>
      </c>
      <c r="AE23" s="52">
        <v>9473</v>
      </c>
      <c r="AF23" s="50">
        <f t="shared" si="17"/>
        <v>92.872549019607845</v>
      </c>
      <c r="AG23" s="49">
        <v>8896</v>
      </c>
      <c r="AH23" s="49">
        <v>8922</v>
      </c>
      <c r="AI23" s="53">
        <f t="shared" si="18"/>
        <v>100.29226618705036</v>
      </c>
      <c r="AJ23" s="51">
        <v>9000</v>
      </c>
      <c r="AK23" s="49">
        <v>8652.3000000000011</v>
      </c>
      <c r="AL23" s="53">
        <f t="shared" si="19"/>
        <v>96.136666666666684</v>
      </c>
      <c r="AM23" s="51">
        <v>9270</v>
      </c>
      <c r="AN23" s="49">
        <v>8763.3499999999985</v>
      </c>
      <c r="AO23" s="53">
        <f t="shared" si="20"/>
        <v>94.534519956850033</v>
      </c>
      <c r="AP23" s="51">
        <v>6850</v>
      </c>
      <c r="AQ23" s="49">
        <v>6074.7370000000001</v>
      </c>
      <c r="AR23" s="53">
        <f t="shared" si="21"/>
        <v>88.682291970802922</v>
      </c>
      <c r="AS23" s="51">
        <v>2411</v>
      </c>
      <c r="AT23" s="49">
        <v>1339</v>
      </c>
      <c r="AU23" s="53">
        <f t="shared" si="10"/>
        <v>55.537121526337621</v>
      </c>
      <c r="AY23" s="53"/>
      <c r="AZ23" s="30">
        <v>14</v>
      </c>
      <c r="BA23" s="31" t="s">
        <v>32</v>
      </c>
      <c r="BB23" s="54">
        <v>1358</v>
      </c>
      <c r="BC23" s="55">
        <v>1322.9809999999998</v>
      </c>
      <c r="BD23" s="53">
        <f t="shared" si="15"/>
        <v>97.421281296023537</v>
      </c>
      <c r="BE23" s="54">
        <v>295</v>
      </c>
      <c r="BF23" s="55">
        <v>0</v>
      </c>
      <c r="BG23" s="53">
        <f t="shared" si="16"/>
        <v>0</v>
      </c>
    </row>
    <row r="24" spans="1:59" x14ac:dyDescent="0.25">
      <c r="A24" s="30">
        <v>15</v>
      </c>
      <c r="B24" s="31" t="s">
        <v>33</v>
      </c>
      <c r="C24" s="32">
        <v>288100</v>
      </c>
      <c r="D24" s="33">
        <v>339038.5</v>
      </c>
      <c r="E24" s="34">
        <f t="shared" si="0"/>
        <v>117.68083998611594</v>
      </c>
      <c r="F24" s="35">
        <v>369127.5</v>
      </c>
      <c r="G24" s="33">
        <v>365655</v>
      </c>
      <c r="H24" s="36">
        <f t="shared" si="1"/>
        <v>99.05926813905765</v>
      </c>
      <c r="I24" s="37">
        <v>400000</v>
      </c>
      <c r="J24" s="37">
        <v>426291</v>
      </c>
      <c r="K24" s="38">
        <f t="shared" si="2"/>
        <v>106.57275</v>
      </c>
      <c r="L24" s="39">
        <v>400000</v>
      </c>
      <c r="M24" s="40">
        <v>351968</v>
      </c>
      <c r="N24" s="41">
        <f t="shared" si="3"/>
        <v>87.992000000000004</v>
      </c>
      <c r="O24" s="42">
        <v>464000</v>
      </c>
      <c r="P24" s="40">
        <v>466472.40034999989</v>
      </c>
      <c r="Q24" s="41">
        <f t="shared" si="11"/>
        <v>100.53284490301722</v>
      </c>
      <c r="R24" s="43">
        <v>465001</v>
      </c>
      <c r="S24" s="44">
        <v>465213</v>
      </c>
      <c r="T24" s="45">
        <f t="shared" si="12"/>
        <v>100.04559129980366</v>
      </c>
      <c r="U24" s="46">
        <v>486000</v>
      </c>
      <c r="V24" s="47">
        <v>495612</v>
      </c>
      <c r="W24" s="48">
        <f t="shared" si="13"/>
        <v>101.97777777777776</v>
      </c>
      <c r="X24" s="46">
        <v>485000</v>
      </c>
      <c r="Y24" s="47">
        <v>473523</v>
      </c>
      <c r="Z24" s="45">
        <f t="shared" si="14"/>
        <v>97.633608247422671</v>
      </c>
      <c r="AA24" s="49">
        <v>471200</v>
      </c>
      <c r="AB24" s="49">
        <v>469909</v>
      </c>
      <c r="AC24" s="50">
        <f t="shared" si="4"/>
        <v>99.726018675721562</v>
      </c>
      <c r="AD24" s="51">
        <v>504255</v>
      </c>
      <c r="AE24" s="52">
        <v>491299</v>
      </c>
      <c r="AF24" s="50">
        <f t="shared" si="17"/>
        <v>97.430665040505303</v>
      </c>
      <c r="AG24" s="49">
        <v>468077</v>
      </c>
      <c r="AH24" s="49">
        <v>467942.15</v>
      </c>
      <c r="AI24" s="53">
        <f t="shared" si="18"/>
        <v>99.971190637437871</v>
      </c>
      <c r="AJ24" s="51">
        <v>477600</v>
      </c>
      <c r="AK24" s="49">
        <v>476368.5</v>
      </c>
      <c r="AL24" s="53">
        <f t="shared" si="19"/>
        <v>99.742148241206024</v>
      </c>
      <c r="AM24" s="51">
        <v>480250</v>
      </c>
      <c r="AN24" s="49">
        <v>472479.25</v>
      </c>
      <c r="AO24" s="53">
        <f t="shared" si="20"/>
        <v>98.381936491410727</v>
      </c>
      <c r="AP24" s="51">
        <v>358560</v>
      </c>
      <c r="AQ24" s="49">
        <v>348157.78899999993</v>
      </c>
      <c r="AR24" s="53">
        <f t="shared" si="21"/>
        <v>97.098892514502438</v>
      </c>
      <c r="AS24" s="51">
        <v>366107</v>
      </c>
      <c r="AT24" s="49">
        <v>357782.5</v>
      </c>
      <c r="AU24" s="53">
        <f t="shared" si="10"/>
        <v>97.726211189624891</v>
      </c>
      <c r="AY24" s="53"/>
      <c r="AZ24" s="30">
        <v>15</v>
      </c>
      <c r="BA24" s="31" t="s">
        <v>33</v>
      </c>
      <c r="BB24" s="54">
        <v>86437</v>
      </c>
      <c r="BC24" s="55">
        <v>85683.914000000004</v>
      </c>
      <c r="BD24" s="53">
        <f t="shared" si="15"/>
        <v>99.128745791732712</v>
      </c>
      <c r="BE24" s="54">
        <v>63713</v>
      </c>
      <c r="BF24" s="55">
        <v>4068.3500000000004</v>
      </c>
      <c r="BG24" s="53">
        <f t="shared" si="16"/>
        <v>6.3854315445827385</v>
      </c>
    </row>
    <row r="25" spans="1:59" x14ac:dyDescent="0.25">
      <c r="A25" s="30">
        <v>16</v>
      </c>
      <c r="B25" s="31" t="s">
        <v>34</v>
      </c>
      <c r="C25" s="32">
        <v>18500</v>
      </c>
      <c r="D25" s="33">
        <v>1440</v>
      </c>
      <c r="E25" s="34">
        <f>(D25/C25)*100</f>
        <v>7.7837837837837833</v>
      </c>
      <c r="F25" s="35">
        <v>1450</v>
      </c>
      <c r="G25" s="33">
        <v>1727</v>
      </c>
      <c r="H25" s="36">
        <f>(G25/F25)*100</f>
        <v>119.10344827586208</v>
      </c>
      <c r="I25" s="37">
        <v>6000</v>
      </c>
      <c r="J25" s="37">
        <v>1461</v>
      </c>
      <c r="K25" s="38">
        <f>(J25/I25)*100</f>
        <v>24.349999999999998</v>
      </c>
      <c r="L25" s="39">
        <v>1500</v>
      </c>
      <c r="M25" s="60">
        <v>937</v>
      </c>
      <c r="N25" s="41">
        <f>(M25/L25)*100</f>
        <v>62.466666666666669</v>
      </c>
      <c r="O25" s="42">
        <v>1500</v>
      </c>
      <c r="P25" s="40">
        <v>943</v>
      </c>
      <c r="Q25" s="41">
        <f>(P25/O25)*100</f>
        <v>62.866666666666674</v>
      </c>
      <c r="R25" s="43">
        <v>1389</v>
      </c>
      <c r="S25" s="44">
        <v>1329</v>
      </c>
      <c r="T25" s="45">
        <f>(S25/R25)*100</f>
        <v>95.680345572354213</v>
      </c>
      <c r="U25" s="58">
        <v>2000</v>
      </c>
      <c r="V25" s="44">
        <v>1705</v>
      </c>
      <c r="W25" s="48">
        <f>(V25/U25)*100</f>
        <v>85.25</v>
      </c>
      <c r="X25" s="58">
        <v>1999.9999999999998</v>
      </c>
      <c r="Y25" s="44">
        <v>1643</v>
      </c>
      <c r="Z25" s="45">
        <f>(Y25/X25)*100</f>
        <v>82.15</v>
      </c>
      <c r="AA25" s="49">
        <v>2100</v>
      </c>
      <c r="AB25" s="49">
        <v>1542</v>
      </c>
      <c r="AC25" s="50">
        <f t="shared" si="4"/>
        <v>73.428571428571431</v>
      </c>
      <c r="AD25" s="51">
        <v>1200</v>
      </c>
      <c r="AE25" s="52">
        <v>1106</v>
      </c>
      <c r="AF25" s="50">
        <f t="shared" si="17"/>
        <v>92.166666666666657</v>
      </c>
      <c r="AG25" s="49">
        <v>1052</v>
      </c>
      <c r="AH25" s="49">
        <v>1064.5</v>
      </c>
      <c r="AI25" s="53">
        <f t="shared" si="18"/>
        <v>101.18821292775667</v>
      </c>
      <c r="AJ25" s="51">
        <v>1250</v>
      </c>
      <c r="AK25" s="49">
        <v>1250</v>
      </c>
      <c r="AL25" s="53">
        <f t="shared" si="19"/>
        <v>100</v>
      </c>
      <c r="AM25" s="51">
        <v>1020</v>
      </c>
      <c r="AN25" s="49">
        <v>777.25000000000011</v>
      </c>
      <c r="AO25" s="53">
        <f t="shared" si="20"/>
        <v>76.200980392156865</v>
      </c>
      <c r="AP25" s="51">
        <v>1074</v>
      </c>
      <c r="AQ25" s="49">
        <v>1070.9000000000001</v>
      </c>
      <c r="AR25" s="53">
        <f t="shared" si="21"/>
        <v>99.711359404096839</v>
      </c>
      <c r="AS25" s="51">
        <v>432</v>
      </c>
      <c r="AT25" s="49">
        <v>151.39999999999998</v>
      </c>
      <c r="AU25" s="53">
        <f t="shared" si="10"/>
        <v>35.046296296296291</v>
      </c>
      <c r="AY25" s="53"/>
      <c r="AZ25" s="30">
        <v>16</v>
      </c>
      <c r="BA25" s="31" t="s">
        <v>34</v>
      </c>
      <c r="BB25" s="54">
        <v>53</v>
      </c>
      <c r="BC25" s="55">
        <v>41.545000000000002</v>
      </c>
      <c r="BD25" s="53">
        <f>(BC25/BB25)*100</f>
        <v>78.386792452830193</v>
      </c>
      <c r="BE25" s="54">
        <v>0</v>
      </c>
      <c r="BF25" s="55">
        <v>0</v>
      </c>
      <c r="BG25" s="56" t="s">
        <v>19</v>
      </c>
    </row>
    <row r="26" spans="1:59" x14ac:dyDescent="0.25">
      <c r="A26" s="30">
        <v>17</v>
      </c>
      <c r="B26" s="31" t="s">
        <v>35</v>
      </c>
      <c r="C26" s="32">
        <v>11000</v>
      </c>
      <c r="D26" s="33">
        <v>8490</v>
      </c>
      <c r="E26" s="34">
        <f t="shared" si="0"/>
        <v>77.181818181818187</v>
      </c>
      <c r="F26" s="35">
        <v>8815</v>
      </c>
      <c r="G26" s="33">
        <v>9255</v>
      </c>
      <c r="H26" s="36">
        <f t="shared" si="1"/>
        <v>104.99149177538287</v>
      </c>
      <c r="I26" s="65">
        <v>11000</v>
      </c>
      <c r="J26" s="37">
        <v>9036</v>
      </c>
      <c r="K26" s="38">
        <f t="shared" si="2"/>
        <v>82.145454545454541</v>
      </c>
      <c r="L26" s="39">
        <v>7000</v>
      </c>
      <c r="M26" s="40">
        <v>5964</v>
      </c>
      <c r="N26" s="41">
        <f>(M26/L26)*100</f>
        <v>85.2</v>
      </c>
      <c r="O26" s="42">
        <v>8900</v>
      </c>
      <c r="P26" s="40">
        <v>6792</v>
      </c>
      <c r="Q26" s="41">
        <f t="shared" si="11"/>
        <v>76.31460674157303</v>
      </c>
      <c r="R26" s="43">
        <v>7068</v>
      </c>
      <c r="S26" s="44">
        <v>6848</v>
      </c>
      <c r="T26" s="45">
        <f t="shared" si="12"/>
        <v>96.887379739671758</v>
      </c>
      <c r="U26" s="46">
        <v>8300</v>
      </c>
      <c r="V26" s="47">
        <v>7715</v>
      </c>
      <c r="W26" s="48">
        <f t="shared" si="13"/>
        <v>92.951807228915655</v>
      </c>
      <c r="X26" s="46">
        <v>7800</v>
      </c>
      <c r="Y26" s="47">
        <v>5432</v>
      </c>
      <c r="Z26" s="45">
        <f t="shared" si="14"/>
        <v>69.641025641025649</v>
      </c>
      <c r="AA26" s="49">
        <v>8500</v>
      </c>
      <c r="AB26" s="49">
        <v>5350</v>
      </c>
      <c r="AC26" s="50">
        <f t="shared" si="4"/>
        <v>62.941176470588232</v>
      </c>
      <c r="AD26" s="51">
        <v>4053</v>
      </c>
      <c r="AE26" s="52">
        <v>3886</v>
      </c>
      <c r="AF26" s="50">
        <f t="shared" si="17"/>
        <v>95.879595361460645</v>
      </c>
      <c r="AG26" s="49">
        <v>3417</v>
      </c>
      <c r="AH26" s="49">
        <v>3334.75</v>
      </c>
      <c r="AI26" s="53">
        <f t="shared" si="18"/>
        <v>97.592917764120571</v>
      </c>
      <c r="AJ26" s="51">
        <v>3750</v>
      </c>
      <c r="AK26" s="49">
        <v>3630.85</v>
      </c>
      <c r="AL26" s="53">
        <f t="shared" si="19"/>
        <v>96.822666666666663</v>
      </c>
      <c r="AM26" s="51">
        <v>3240</v>
      </c>
      <c r="AN26" s="49">
        <v>2847.75</v>
      </c>
      <c r="AO26" s="53">
        <f t="shared" si="20"/>
        <v>87.893518518518519</v>
      </c>
      <c r="AP26" s="51">
        <v>2542</v>
      </c>
      <c r="AQ26" s="49">
        <v>2467</v>
      </c>
      <c r="AR26" s="53">
        <f t="shared" si="21"/>
        <v>97.049567269866245</v>
      </c>
      <c r="AS26" s="51">
        <v>4139</v>
      </c>
      <c r="AT26" s="49">
        <v>3921</v>
      </c>
      <c r="AU26" s="53">
        <f t="shared" si="10"/>
        <v>94.733027301280501</v>
      </c>
      <c r="AY26" s="53"/>
      <c r="AZ26" s="30">
        <v>17</v>
      </c>
      <c r="BA26" s="31" t="s">
        <v>35</v>
      </c>
      <c r="BB26" s="54">
        <v>437</v>
      </c>
      <c r="BC26" s="55">
        <v>237.05</v>
      </c>
      <c r="BD26" s="53">
        <f t="shared" si="15"/>
        <v>54.244851258581242</v>
      </c>
      <c r="BE26" s="54">
        <v>0</v>
      </c>
      <c r="BF26" s="55">
        <v>0</v>
      </c>
      <c r="BG26" s="56" t="s">
        <v>19</v>
      </c>
    </row>
    <row r="27" spans="1:59" x14ac:dyDescent="0.25">
      <c r="A27" s="30">
        <v>18</v>
      </c>
      <c r="B27" s="31" t="s">
        <v>36</v>
      </c>
      <c r="C27" s="32">
        <v>8394.6</v>
      </c>
      <c r="D27" s="32">
        <v>7262</v>
      </c>
      <c r="E27" s="34">
        <f t="shared" si="0"/>
        <v>86.507993233745495</v>
      </c>
      <c r="F27" s="35">
        <v>7051</v>
      </c>
      <c r="G27" s="32">
        <v>5921</v>
      </c>
      <c r="H27" s="36">
        <f t="shared" si="1"/>
        <v>83.973904410721872</v>
      </c>
      <c r="I27" s="37">
        <v>8100</v>
      </c>
      <c r="J27" s="37">
        <v>11035</v>
      </c>
      <c r="K27" s="38">
        <f t="shared" si="2"/>
        <v>136.23456790123456</v>
      </c>
      <c r="L27" s="39">
        <v>12500</v>
      </c>
      <c r="M27" s="40">
        <v>9975.2000000000007</v>
      </c>
      <c r="N27" s="41">
        <f t="shared" si="3"/>
        <v>79.801600000000008</v>
      </c>
      <c r="O27" s="42">
        <v>13900</v>
      </c>
      <c r="P27" s="40">
        <v>12545.2</v>
      </c>
      <c r="Q27" s="41">
        <f t="shared" si="11"/>
        <v>90.253237410071947</v>
      </c>
      <c r="R27" s="43">
        <v>13013</v>
      </c>
      <c r="S27" s="44">
        <v>12204</v>
      </c>
      <c r="T27" s="45">
        <f t="shared" si="12"/>
        <v>93.783139936986089</v>
      </c>
      <c r="U27" s="46">
        <v>17000</v>
      </c>
      <c r="V27" s="47">
        <v>16267</v>
      </c>
      <c r="W27" s="48">
        <f t="shared" si="13"/>
        <v>95.688235294117646</v>
      </c>
      <c r="X27" s="46">
        <v>17000</v>
      </c>
      <c r="Y27" s="47">
        <v>13884</v>
      </c>
      <c r="Z27" s="45">
        <f t="shared" si="14"/>
        <v>81.670588235294119</v>
      </c>
      <c r="AA27" s="49">
        <v>17000</v>
      </c>
      <c r="AB27" s="49">
        <v>15187</v>
      </c>
      <c r="AC27" s="50">
        <f t="shared" si="4"/>
        <v>89.335294117647052</v>
      </c>
      <c r="AD27" s="51">
        <v>16000</v>
      </c>
      <c r="AE27" s="52">
        <v>14330</v>
      </c>
      <c r="AF27" s="50">
        <f t="shared" si="17"/>
        <v>89.5625</v>
      </c>
      <c r="AG27" s="49">
        <v>18047</v>
      </c>
      <c r="AH27" s="49">
        <v>17912.5</v>
      </c>
      <c r="AI27" s="53">
        <f t="shared" si="18"/>
        <v>99.254723776805008</v>
      </c>
      <c r="AJ27" s="51">
        <v>19180</v>
      </c>
      <c r="AK27" s="49">
        <v>18637.93</v>
      </c>
      <c r="AL27" s="53">
        <f t="shared" si="19"/>
        <v>97.1737747653806</v>
      </c>
      <c r="AM27" s="51">
        <v>18640</v>
      </c>
      <c r="AN27" s="49">
        <v>18122.05</v>
      </c>
      <c r="AO27" s="53">
        <f t="shared" si="20"/>
        <v>97.221298283261802</v>
      </c>
      <c r="AP27" s="51">
        <v>20112</v>
      </c>
      <c r="AQ27" s="49">
        <v>19783.080000000005</v>
      </c>
      <c r="AR27" s="53">
        <f t="shared" si="21"/>
        <v>98.364558472553725</v>
      </c>
      <c r="AS27" s="51">
        <v>19475</v>
      </c>
      <c r="AT27" s="49">
        <v>19540.2</v>
      </c>
      <c r="AU27" s="53">
        <f t="shared" si="10"/>
        <v>100.33478818998715</v>
      </c>
      <c r="AY27" s="53"/>
      <c r="AZ27" s="30">
        <v>18</v>
      </c>
      <c r="BA27" s="31" t="s">
        <v>36</v>
      </c>
      <c r="BB27" s="54">
        <v>6734</v>
      </c>
      <c r="BC27" s="55">
        <v>6717.1280000000006</v>
      </c>
      <c r="BD27" s="53">
        <f t="shared" si="15"/>
        <v>99.749450549450557</v>
      </c>
      <c r="BE27" s="54">
        <v>1231</v>
      </c>
      <c r="BF27" s="55">
        <v>88</v>
      </c>
      <c r="BG27" s="53">
        <f t="shared" ref="BG27:BG37" si="22">(BF27/BE27)*100</f>
        <v>7.1486596263200655</v>
      </c>
    </row>
    <row r="28" spans="1:59" x14ac:dyDescent="0.25">
      <c r="A28" s="30">
        <v>19</v>
      </c>
      <c r="B28" s="31" t="s">
        <v>37</v>
      </c>
      <c r="C28" s="32">
        <v>118.6</v>
      </c>
      <c r="D28" s="32">
        <v>232</v>
      </c>
      <c r="E28" s="34">
        <f t="shared" si="0"/>
        <v>195.61551433389545</v>
      </c>
      <c r="F28" s="35">
        <v>201</v>
      </c>
      <c r="G28" s="32">
        <v>307</v>
      </c>
      <c r="H28" s="36">
        <f t="shared" si="1"/>
        <v>152.7363184079602</v>
      </c>
      <c r="I28" s="37">
        <v>500</v>
      </c>
      <c r="J28" s="37">
        <v>353</v>
      </c>
      <c r="K28" s="38">
        <f t="shared" si="2"/>
        <v>70.599999999999994</v>
      </c>
      <c r="L28" s="39">
        <v>600</v>
      </c>
      <c r="M28" s="40">
        <v>620.70000000000005</v>
      </c>
      <c r="N28" s="41">
        <f t="shared" si="3"/>
        <v>103.45</v>
      </c>
      <c r="O28" s="42">
        <v>1000</v>
      </c>
      <c r="P28" s="40">
        <v>794.6</v>
      </c>
      <c r="Q28" s="41">
        <f t="shared" si="11"/>
        <v>79.459999999999994</v>
      </c>
      <c r="R28" s="43">
        <v>1890</v>
      </c>
      <c r="S28" s="44">
        <v>1731</v>
      </c>
      <c r="T28" s="45">
        <f t="shared" si="12"/>
        <v>91.587301587301582</v>
      </c>
      <c r="U28" s="46">
        <v>5000</v>
      </c>
      <c r="V28" s="47">
        <v>4198</v>
      </c>
      <c r="W28" s="48">
        <f t="shared" si="13"/>
        <v>83.960000000000008</v>
      </c>
      <c r="X28" s="46">
        <v>5000</v>
      </c>
      <c r="Y28" s="47">
        <v>3427</v>
      </c>
      <c r="Z28" s="45">
        <f t="shared" si="14"/>
        <v>68.540000000000006</v>
      </c>
      <c r="AA28" s="49">
        <v>2960</v>
      </c>
      <c r="AB28" s="49">
        <v>2450</v>
      </c>
      <c r="AC28" s="50">
        <f t="shared" si="4"/>
        <v>82.770270270270274</v>
      </c>
      <c r="AD28" s="51">
        <v>1221</v>
      </c>
      <c r="AE28" s="52">
        <v>939</v>
      </c>
      <c r="AF28" s="50">
        <f t="shared" si="17"/>
        <v>76.904176904176907</v>
      </c>
      <c r="AG28" s="49">
        <v>885</v>
      </c>
      <c r="AH28" s="49">
        <v>864.5</v>
      </c>
      <c r="AI28" s="53">
        <f t="shared" si="18"/>
        <v>97.683615819209038</v>
      </c>
      <c r="AJ28" s="51">
        <v>630</v>
      </c>
      <c r="AK28" s="49">
        <v>584.69999999999993</v>
      </c>
      <c r="AL28" s="53">
        <f t="shared" si="19"/>
        <v>92.809523809523796</v>
      </c>
      <c r="AM28" s="51">
        <v>590</v>
      </c>
      <c r="AN28" s="49">
        <v>451.60000000000008</v>
      </c>
      <c r="AO28" s="53">
        <f t="shared" si="20"/>
        <v>76.542372881355945</v>
      </c>
      <c r="AP28" s="51">
        <v>624</v>
      </c>
      <c r="AQ28" s="49">
        <v>400.1</v>
      </c>
      <c r="AR28" s="53">
        <f t="shared" si="21"/>
        <v>64.118589743589752</v>
      </c>
      <c r="AS28" s="51">
        <v>1202</v>
      </c>
      <c r="AT28" s="49">
        <v>825.35</v>
      </c>
      <c r="AU28" s="53">
        <f t="shared" si="10"/>
        <v>68.664725457570725</v>
      </c>
      <c r="AY28" s="53"/>
      <c r="AZ28" s="30">
        <v>19</v>
      </c>
      <c r="BA28" s="31" t="s">
        <v>37</v>
      </c>
      <c r="BB28" s="54">
        <v>47</v>
      </c>
      <c r="BC28" s="55">
        <v>11.55</v>
      </c>
      <c r="BD28" s="53">
        <f t="shared" si="15"/>
        <v>24.574468085106385</v>
      </c>
      <c r="BE28" s="54">
        <v>0</v>
      </c>
      <c r="BF28" s="55">
        <v>0</v>
      </c>
      <c r="BG28" s="56" t="s">
        <v>19</v>
      </c>
    </row>
    <row r="29" spans="1:59" x14ac:dyDescent="0.25">
      <c r="A29" s="30">
        <v>20</v>
      </c>
      <c r="B29" s="31" t="s">
        <v>38</v>
      </c>
      <c r="C29" s="32">
        <v>382.4</v>
      </c>
      <c r="D29" s="33">
        <v>363.5</v>
      </c>
      <c r="E29" s="34">
        <f t="shared" si="0"/>
        <v>95.057531380753147</v>
      </c>
      <c r="F29" s="35">
        <v>257</v>
      </c>
      <c r="G29" s="33">
        <v>357</v>
      </c>
      <c r="H29" s="36">
        <f t="shared" si="1"/>
        <v>138.91050583657588</v>
      </c>
      <c r="I29" s="37">
        <v>500</v>
      </c>
      <c r="J29" s="37">
        <v>2942</v>
      </c>
      <c r="K29" s="38">
        <f t="shared" si="2"/>
        <v>588.40000000000009</v>
      </c>
      <c r="L29" s="39">
        <v>4500</v>
      </c>
      <c r="M29" s="40">
        <v>3918</v>
      </c>
      <c r="N29" s="41">
        <f t="shared" si="3"/>
        <v>87.066666666666663</v>
      </c>
      <c r="O29" s="42">
        <v>5400</v>
      </c>
      <c r="P29" s="40">
        <v>4940.8</v>
      </c>
      <c r="Q29" s="41">
        <f t="shared" si="11"/>
        <v>91.496296296296293</v>
      </c>
      <c r="R29" s="43">
        <v>3520</v>
      </c>
      <c r="S29" s="44">
        <v>3518</v>
      </c>
      <c r="T29" s="45">
        <f t="shared" si="12"/>
        <v>99.943181818181813</v>
      </c>
      <c r="U29" s="46">
        <v>4000</v>
      </c>
      <c r="V29" s="47">
        <v>3639</v>
      </c>
      <c r="W29" s="48">
        <f t="shared" si="13"/>
        <v>90.974999999999994</v>
      </c>
      <c r="X29" s="46">
        <v>4000.0000000000005</v>
      </c>
      <c r="Y29" s="47">
        <v>3780</v>
      </c>
      <c r="Z29" s="45">
        <f t="shared" si="14"/>
        <v>94.499999999999986</v>
      </c>
      <c r="AA29" s="49">
        <v>5500</v>
      </c>
      <c r="AB29" s="49">
        <v>3456</v>
      </c>
      <c r="AC29" s="50">
        <f t="shared" si="4"/>
        <v>62.836363636363636</v>
      </c>
      <c r="AD29" s="51">
        <v>2179</v>
      </c>
      <c r="AE29" s="52">
        <v>2178</v>
      </c>
      <c r="AF29" s="50">
        <f t="shared" si="17"/>
        <v>99.954107388710426</v>
      </c>
      <c r="AG29" s="49">
        <v>2889</v>
      </c>
      <c r="AH29" s="49">
        <v>2943</v>
      </c>
      <c r="AI29" s="53">
        <f t="shared" si="18"/>
        <v>101.86915887850468</v>
      </c>
      <c r="AJ29" s="51">
        <v>3730</v>
      </c>
      <c r="AK29" s="49">
        <v>3301.5</v>
      </c>
      <c r="AL29" s="53">
        <f t="shared" si="19"/>
        <v>88.512064343163544</v>
      </c>
      <c r="AM29" s="51">
        <v>3300</v>
      </c>
      <c r="AN29" s="49">
        <v>3236.1</v>
      </c>
      <c r="AO29" s="53">
        <f t="shared" si="20"/>
        <v>98.063636363636363</v>
      </c>
      <c r="AP29" s="51">
        <v>4135</v>
      </c>
      <c r="AQ29" s="49">
        <v>4085.4</v>
      </c>
      <c r="AR29" s="53">
        <f t="shared" si="21"/>
        <v>98.80048367593713</v>
      </c>
      <c r="AS29" s="51">
        <v>2529</v>
      </c>
      <c r="AT29" s="49">
        <v>2332.75</v>
      </c>
      <c r="AU29" s="53">
        <f t="shared" si="10"/>
        <v>92.24001581652827</v>
      </c>
      <c r="AY29" s="53"/>
      <c r="AZ29" s="30">
        <v>20</v>
      </c>
      <c r="BA29" s="31" t="s">
        <v>38</v>
      </c>
      <c r="BB29" s="54">
        <v>2354</v>
      </c>
      <c r="BC29" s="55">
        <v>2140.65</v>
      </c>
      <c r="BD29" s="53">
        <f t="shared" si="15"/>
        <v>90.936703483432453</v>
      </c>
      <c r="BE29" s="54">
        <v>0</v>
      </c>
      <c r="BF29" s="55">
        <v>0</v>
      </c>
      <c r="BG29" s="56" t="s">
        <v>19</v>
      </c>
    </row>
    <row r="30" spans="1:59" x14ac:dyDescent="0.25">
      <c r="A30" s="30">
        <v>21</v>
      </c>
      <c r="B30" s="31" t="s">
        <v>39</v>
      </c>
      <c r="C30" s="32">
        <v>22.4</v>
      </c>
      <c r="D30" s="33">
        <v>239</v>
      </c>
      <c r="E30" s="34">
        <f t="shared" si="0"/>
        <v>1066.9642857142858</v>
      </c>
      <c r="F30" s="35">
        <v>170</v>
      </c>
      <c r="G30" s="33">
        <v>112</v>
      </c>
      <c r="H30" s="36">
        <f t="shared" si="1"/>
        <v>65.882352941176464</v>
      </c>
      <c r="I30" s="37">
        <v>300</v>
      </c>
      <c r="J30" s="37">
        <v>388</v>
      </c>
      <c r="K30" s="38">
        <f t="shared" si="2"/>
        <v>129.33333333333331</v>
      </c>
      <c r="L30" s="39">
        <v>1000</v>
      </c>
      <c r="M30" s="40">
        <v>491</v>
      </c>
      <c r="N30" s="41">
        <f t="shared" si="3"/>
        <v>49.1</v>
      </c>
      <c r="O30" s="42">
        <v>1300</v>
      </c>
      <c r="P30" s="40">
        <v>1189.9000000000001</v>
      </c>
      <c r="Q30" s="41">
        <f t="shared" si="11"/>
        <v>91.530769230769238</v>
      </c>
      <c r="R30" s="43">
        <v>1600</v>
      </c>
      <c r="S30" s="44">
        <v>1585</v>
      </c>
      <c r="T30" s="45">
        <f t="shared" si="12"/>
        <v>99.0625</v>
      </c>
      <c r="U30" s="46">
        <v>2000</v>
      </c>
      <c r="V30" s="47">
        <v>1635</v>
      </c>
      <c r="W30" s="48">
        <f t="shared" si="13"/>
        <v>81.75</v>
      </c>
      <c r="X30" s="46">
        <v>1600</v>
      </c>
      <c r="Y30" s="47">
        <v>1388</v>
      </c>
      <c r="Z30" s="45">
        <f t="shared" si="14"/>
        <v>86.75</v>
      </c>
      <c r="AA30" s="49">
        <v>2200</v>
      </c>
      <c r="AB30" s="49">
        <v>1197</v>
      </c>
      <c r="AC30" s="50">
        <f t="shared" si="4"/>
        <v>54.409090909090907</v>
      </c>
      <c r="AD30" s="51">
        <v>1033</v>
      </c>
      <c r="AE30" s="52">
        <v>907</v>
      </c>
      <c r="AF30" s="50">
        <f t="shared" si="17"/>
        <v>87.802516940948692</v>
      </c>
      <c r="AG30" s="49">
        <v>644</v>
      </c>
      <c r="AH30" s="49">
        <v>653</v>
      </c>
      <c r="AI30" s="53">
        <f t="shared" si="18"/>
        <v>101.3975155279503</v>
      </c>
      <c r="AJ30" s="51">
        <v>1350</v>
      </c>
      <c r="AK30" s="49">
        <v>1244.9499999999998</v>
      </c>
      <c r="AL30" s="53">
        <f t="shared" si="19"/>
        <v>92.218518518518493</v>
      </c>
      <c r="AM30" s="51">
        <v>1250</v>
      </c>
      <c r="AN30" s="49">
        <v>1087.6999999999998</v>
      </c>
      <c r="AO30" s="53">
        <f t="shared" si="20"/>
        <v>87.015999999999977</v>
      </c>
      <c r="AP30" s="51">
        <v>1319</v>
      </c>
      <c r="AQ30" s="49">
        <v>1281.3</v>
      </c>
      <c r="AR30" s="53">
        <f t="shared" si="21"/>
        <v>97.141774071266113</v>
      </c>
      <c r="AS30" s="51">
        <v>890</v>
      </c>
      <c r="AT30" s="49">
        <v>749.25</v>
      </c>
      <c r="AU30" s="53">
        <f t="shared" si="10"/>
        <v>84.18539325842697</v>
      </c>
      <c r="AY30" s="53"/>
      <c r="AZ30" s="30">
        <v>21</v>
      </c>
      <c r="BA30" s="31" t="s">
        <v>39</v>
      </c>
      <c r="BB30" s="54">
        <v>1230</v>
      </c>
      <c r="BC30" s="55">
        <v>1130.0999999999999</v>
      </c>
      <c r="BD30" s="53">
        <f t="shared" si="15"/>
        <v>91.878048780487802</v>
      </c>
      <c r="BE30" s="54">
        <v>0</v>
      </c>
      <c r="BF30" s="55">
        <v>0</v>
      </c>
      <c r="BG30" s="56" t="s">
        <v>19</v>
      </c>
    </row>
    <row r="31" spans="1:59" x14ac:dyDescent="0.25">
      <c r="A31" s="30">
        <v>22</v>
      </c>
      <c r="B31" s="31" t="s">
        <v>40</v>
      </c>
      <c r="C31" s="32">
        <v>1193.5</v>
      </c>
      <c r="D31" s="33">
        <v>919</v>
      </c>
      <c r="E31" s="34">
        <f t="shared" si="0"/>
        <v>77.0004189359028</v>
      </c>
      <c r="F31" s="35">
        <v>1000</v>
      </c>
      <c r="G31" s="33">
        <v>1016</v>
      </c>
      <c r="H31" s="36">
        <f t="shared" si="1"/>
        <v>101.6</v>
      </c>
      <c r="I31" s="65">
        <v>1200</v>
      </c>
      <c r="J31" s="37">
        <v>912</v>
      </c>
      <c r="K31" s="38">
        <f t="shared" si="2"/>
        <v>76</v>
      </c>
      <c r="L31" s="39">
        <v>2000</v>
      </c>
      <c r="M31" s="40">
        <v>1592</v>
      </c>
      <c r="N31" s="41">
        <f t="shared" si="3"/>
        <v>79.600000000000009</v>
      </c>
      <c r="O31" s="42">
        <v>1900</v>
      </c>
      <c r="P31" s="40">
        <v>1616.35</v>
      </c>
      <c r="Q31" s="41">
        <f t="shared" si="11"/>
        <v>85.071052631578951</v>
      </c>
      <c r="R31" s="43">
        <v>2181</v>
      </c>
      <c r="S31" s="44">
        <v>2175</v>
      </c>
      <c r="T31" s="45">
        <f t="shared" si="12"/>
        <v>99.724896836313619</v>
      </c>
      <c r="U31" s="46">
        <v>2800</v>
      </c>
      <c r="V31" s="47">
        <v>2244</v>
      </c>
      <c r="W31" s="48">
        <f t="shared" si="13"/>
        <v>80.142857142857139</v>
      </c>
      <c r="X31" s="46">
        <v>2100</v>
      </c>
      <c r="Y31" s="47">
        <v>1070</v>
      </c>
      <c r="Z31" s="45">
        <f t="shared" si="14"/>
        <v>50.952380952380949</v>
      </c>
      <c r="AA31" s="49">
        <v>2500</v>
      </c>
      <c r="AB31" s="49">
        <v>758</v>
      </c>
      <c r="AC31" s="50">
        <f t="shared" si="4"/>
        <v>30.320000000000004</v>
      </c>
      <c r="AD31" s="51">
        <v>726</v>
      </c>
      <c r="AE31" s="52">
        <v>680.3</v>
      </c>
      <c r="AF31" s="50">
        <f t="shared" si="17"/>
        <v>93.705234159779607</v>
      </c>
      <c r="AG31" s="49">
        <v>947</v>
      </c>
      <c r="AH31" s="49">
        <v>928.65000000000009</v>
      </c>
      <c r="AI31" s="53">
        <f t="shared" si="18"/>
        <v>98.062302006335813</v>
      </c>
      <c r="AJ31" s="51">
        <v>1270</v>
      </c>
      <c r="AK31" s="49">
        <v>1269.8500000000001</v>
      </c>
      <c r="AL31" s="53">
        <f t="shared" si="19"/>
        <v>99.98818897637797</v>
      </c>
      <c r="AM31" s="51">
        <v>1270</v>
      </c>
      <c r="AN31" s="49">
        <v>893.5</v>
      </c>
      <c r="AO31" s="53">
        <f t="shared" si="20"/>
        <v>70.354330708661422</v>
      </c>
      <c r="AP31" s="51">
        <v>1800</v>
      </c>
      <c r="AQ31" s="49">
        <v>1656.7500000000002</v>
      </c>
      <c r="AR31" s="53">
        <f t="shared" si="21"/>
        <v>92.041666666666671</v>
      </c>
      <c r="AS31" s="51">
        <v>923</v>
      </c>
      <c r="AT31" s="49">
        <v>401.95</v>
      </c>
      <c r="AU31" s="53">
        <f t="shared" si="10"/>
        <v>43.54821235102925</v>
      </c>
      <c r="AY31" s="53"/>
      <c r="AZ31" s="30">
        <v>22</v>
      </c>
      <c r="BA31" s="31" t="s">
        <v>40</v>
      </c>
      <c r="BB31" s="54">
        <v>383</v>
      </c>
      <c r="BC31" s="55">
        <v>381.5</v>
      </c>
      <c r="BD31" s="53">
        <f t="shared" si="15"/>
        <v>99.608355091383814</v>
      </c>
      <c r="BE31" s="54">
        <v>0</v>
      </c>
      <c r="BF31" s="55">
        <v>0</v>
      </c>
      <c r="BG31" s="56" t="s">
        <v>19</v>
      </c>
    </row>
    <row r="32" spans="1:59" x14ac:dyDescent="0.25">
      <c r="A32" s="30">
        <v>23</v>
      </c>
      <c r="B32" s="31" t="s">
        <v>41</v>
      </c>
      <c r="C32" s="32">
        <v>1124</v>
      </c>
      <c r="D32" s="33">
        <v>1251.5</v>
      </c>
      <c r="E32" s="34">
        <f t="shared" si="0"/>
        <v>111.34341637010677</v>
      </c>
      <c r="F32" s="35">
        <v>1090</v>
      </c>
      <c r="G32" s="33">
        <v>1361</v>
      </c>
      <c r="H32" s="36">
        <f t="shared" si="1"/>
        <v>124.86238532110092</v>
      </c>
      <c r="I32" s="65">
        <v>1400</v>
      </c>
      <c r="J32" s="37">
        <v>1685</v>
      </c>
      <c r="K32" s="38">
        <f t="shared" si="2"/>
        <v>120.35714285714285</v>
      </c>
      <c r="L32" s="39">
        <v>2000</v>
      </c>
      <c r="M32" s="40">
        <v>1595</v>
      </c>
      <c r="N32" s="41">
        <f t="shared" si="3"/>
        <v>79.75</v>
      </c>
      <c r="O32" s="42">
        <v>2500</v>
      </c>
      <c r="P32" s="40">
        <v>2282.6</v>
      </c>
      <c r="Q32" s="41">
        <f t="shared" si="11"/>
        <v>91.304000000000002</v>
      </c>
      <c r="R32" s="43">
        <v>2660</v>
      </c>
      <c r="S32" s="44">
        <v>2526</v>
      </c>
      <c r="T32" s="45">
        <f t="shared" si="12"/>
        <v>94.962406015037587</v>
      </c>
      <c r="U32" s="46">
        <v>3000</v>
      </c>
      <c r="V32" s="47">
        <v>2711</v>
      </c>
      <c r="W32" s="48">
        <f t="shared" si="13"/>
        <v>90.36666666666666</v>
      </c>
      <c r="X32" s="46">
        <v>3000</v>
      </c>
      <c r="Y32" s="47">
        <v>2575</v>
      </c>
      <c r="Z32" s="45">
        <f t="shared" si="14"/>
        <v>85.833333333333329</v>
      </c>
      <c r="AA32" s="49">
        <v>3500</v>
      </c>
      <c r="AB32" s="49">
        <v>1885</v>
      </c>
      <c r="AC32" s="50">
        <f t="shared" si="4"/>
        <v>53.857142857142861</v>
      </c>
      <c r="AD32" s="51">
        <v>1693</v>
      </c>
      <c r="AE32" s="52">
        <v>1483</v>
      </c>
      <c r="AF32" s="50">
        <f t="shared" si="17"/>
        <v>87.595983461311278</v>
      </c>
      <c r="AG32" s="49">
        <v>2109</v>
      </c>
      <c r="AH32" s="49">
        <v>2054</v>
      </c>
      <c r="AI32" s="53">
        <f t="shared" si="18"/>
        <v>97.392128971076346</v>
      </c>
      <c r="AJ32" s="51">
        <v>2365</v>
      </c>
      <c r="AK32" s="49">
        <v>1896.4499999999998</v>
      </c>
      <c r="AL32" s="53">
        <f t="shared" si="19"/>
        <v>80.18816067653276</v>
      </c>
      <c r="AM32" s="51">
        <v>1900</v>
      </c>
      <c r="AN32" s="49">
        <v>1575.95</v>
      </c>
      <c r="AO32" s="53">
        <f t="shared" si="20"/>
        <v>82.944736842105272</v>
      </c>
      <c r="AP32" s="51">
        <v>1450</v>
      </c>
      <c r="AQ32" s="49">
        <v>1277.3999999999999</v>
      </c>
      <c r="AR32" s="53">
        <f t="shared" si="21"/>
        <v>88.09655172413791</v>
      </c>
      <c r="AS32" s="51">
        <v>1572</v>
      </c>
      <c r="AT32" s="49">
        <v>944.6</v>
      </c>
      <c r="AU32" s="53">
        <f t="shared" si="10"/>
        <v>60.089058524173034</v>
      </c>
      <c r="AY32" s="53"/>
      <c r="AZ32" s="30">
        <v>23</v>
      </c>
      <c r="BA32" s="31" t="s">
        <v>41</v>
      </c>
      <c r="BB32" s="54">
        <v>706</v>
      </c>
      <c r="BC32" s="55">
        <v>664.59999999999991</v>
      </c>
      <c r="BD32" s="53">
        <f t="shared" si="15"/>
        <v>94.135977337110461</v>
      </c>
      <c r="BE32" s="54">
        <v>0</v>
      </c>
      <c r="BF32" s="55">
        <v>0</v>
      </c>
      <c r="BG32" s="56" t="s">
        <v>19</v>
      </c>
    </row>
    <row r="33" spans="1:59" x14ac:dyDescent="0.25">
      <c r="A33" s="30">
        <v>24</v>
      </c>
      <c r="B33" s="31" t="s">
        <v>42</v>
      </c>
      <c r="C33" s="32"/>
      <c r="D33" s="33"/>
      <c r="E33" s="34"/>
      <c r="F33" s="35"/>
      <c r="G33" s="33"/>
      <c r="H33" s="36"/>
      <c r="I33" s="65"/>
      <c r="J33" s="37"/>
      <c r="K33" s="38"/>
      <c r="L33" s="39"/>
      <c r="M33" s="40"/>
      <c r="N33" s="41"/>
      <c r="O33" s="42"/>
      <c r="P33" s="40"/>
      <c r="Q33" s="41"/>
      <c r="R33" s="66" t="s">
        <v>19</v>
      </c>
      <c r="S33" s="66" t="s">
        <v>19</v>
      </c>
      <c r="T33" s="67" t="s">
        <v>19</v>
      </c>
      <c r="U33" s="68" t="s">
        <v>19</v>
      </c>
      <c r="V33" s="66" t="s">
        <v>19</v>
      </c>
      <c r="W33" s="67" t="s">
        <v>19</v>
      </c>
      <c r="X33" s="68" t="s">
        <v>19</v>
      </c>
      <c r="Y33" s="66" t="s">
        <v>19</v>
      </c>
      <c r="Z33" s="69" t="s">
        <v>19</v>
      </c>
      <c r="AA33" s="49">
        <v>390</v>
      </c>
      <c r="AB33" s="49">
        <v>88</v>
      </c>
      <c r="AC33" s="50">
        <f t="shared" si="4"/>
        <v>22.564102564102566</v>
      </c>
      <c r="AD33" s="51">
        <v>14</v>
      </c>
      <c r="AE33" s="52">
        <v>28</v>
      </c>
      <c r="AF33" s="50">
        <f t="shared" si="17"/>
        <v>200</v>
      </c>
      <c r="AG33" s="49">
        <v>53</v>
      </c>
      <c r="AH33" s="49">
        <v>48</v>
      </c>
      <c r="AI33" s="53">
        <f t="shared" si="18"/>
        <v>90.566037735849065</v>
      </c>
      <c r="AJ33" s="51">
        <v>65</v>
      </c>
      <c r="AK33" s="49">
        <v>32.950000000000003</v>
      </c>
      <c r="AL33" s="53">
        <f t="shared" si="19"/>
        <v>50.692307692307693</v>
      </c>
      <c r="AM33" s="51">
        <v>30</v>
      </c>
      <c r="AN33" s="49">
        <v>15.85</v>
      </c>
      <c r="AO33" s="53">
        <f t="shared" si="20"/>
        <v>52.833333333333329</v>
      </c>
      <c r="AP33" s="51">
        <v>21</v>
      </c>
      <c r="AQ33" s="49">
        <v>19</v>
      </c>
      <c r="AR33" s="53">
        <f t="shared" si="21"/>
        <v>90.476190476190482</v>
      </c>
      <c r="AS33" s="51">
        <v>25</v>
      </c>
      <c r="AT33" s="49">
        <v>6.7</v>
      </c>
      <c r="AU33" s="53">
        <f t="shared" si="10"/>
        <v>26.8</v>
      </c>
      <c r="AY33" s="53"/>
      <c r="AZ33" s="30">
        <v>24</v>
      </c>
      <c r="BA33" s="31" t="s">
        <v>42</v>
      </c>
      <c r="BB33" s="54">
        <v>42</v>
      </c>
      <c r="BC33" s="55">
        <v>40.299999999999997</v>
      </c>
      <c r="BD33" s="53">
        <f t="shared" si="15"/>
        <v>95.952380952380949</v>
      </c>
      <c r="BE33" s="54">
        <v>0</v>
      </c>
      <c r="BF33" s="55">
        <v>0</v>
      </c>
      <c r="BG33" s="56" t="s">
        <v>19</v>
      </c>
    </row>
    <row r="34" spans="1:59" x14ac:dyDescent="0.25">
      <c r="A34" s="30">
        <v>25</v>
      </c>
      <c r="B34" s="31" t="s">
        <v>43</v>
      </c>
      <c r="C34" s="32">
        <v>118.3</v>
      </c>
      <c r="D34" s="33">
        <v>70</v>
      </c>
      <c r="E34" s="34">
        <f t="shared" si="0"/>
        <v>59.171597633136095</v>
      </c>
      <c r="F34" s="35">
        <v>180</v>
      </c>
      <c r="G34" s="33">
        <v>230</v>
      </c>
      <c r="H34" s="36">
        <f t="shared" si="1"/>
        <v>127.77777777777777</v>
      </c>
      <c r="I34" s="65">
        <v>450</v>
      </c>
      <c r="J34" s="37">
        <v>367</v>
      </c>
      <c r="K34" s="38">
        <f t="shared" si="2"/>
        <v>81.555555555555557</v>
      </c>
      <c r="L34" s="39">
        <v>200</v>
      </c>
      <c r="M34" s="40">
        <v>41</v>
      </c>
      <c r="N34" s="41">
        <f t="shared" si="3"/>
        <v>20.5</v>
      </c>
      <c r="O34" s="42">
        <v>200</v>
      </c>
      <c r="P34" s="40">
        <v>207.6</v>
      </c>
      <c r="Q34" s="41">
        <f t="shared" si="11"/>
        <v>103.8</v>
      </c>
      <c r="R34" s="43">
        <v>800</v>
      </c>
      <c r="S34" s="44">
        <v>743</v>
      </c>
      <c r="T34" s="45">
        <f t="shared" si="12"/>
        <v>92.875</v>
      </c>
      <c r="U34" s="46">
        <v>800</v>
      </c>
      <c r="V34" s="47">
        <v>618</v>
      </c>
      <c r="W34" s="48">
        <f t="shared" si="13"/>
        <v>77.25</v>
      </c>
      <c r="X34" s="46">
        <v>599.99999999999989</v>
      </c>
      <c r="Y34" s="47">
        <v>393</v>
      </c>
      <c r="Z34" s="45">
        <f t="shared" ref="Z34:Z44" si="23">(Y34/X34)*100</f>
        <v>65.500000000000014</v>
      </c>
      <c r="AA34" s="49">
        <v>600</v>
      </c>
      <c r="AB34" s="49">
        <v>285</v>
      </c>
      <c r="AC34" s="50">
        <f t="shared" si="4"/>
        <v>47.5</v>
      </c>
      <c r="AD34" s="51">
        <v>276</v>
      </c>
      <c r="AE34" s="52">
        <v>188</v>
      </c>
      <c r="AF34" s="50">
        <f t="shared" si="17"/>
        <v>68.115942028985515</v>
      </c>
      <c r="AG34" s="49">
        <v>255</v>
      </c>
      <c r="AH34" s="49">
        <v>256</v>
      </c>
      <c r="AI34" s="53">
        <f t="shared" si="18"/>
        <v>100.3921568627451</v>
      </c>
      <c r="AJ34" s="51">
        <v>340</v>
      </c>
      <c r="AK34" s="49">
        <v>316.5</v>
      </c>
      <c r="AL34" s="53">
        <f t="shared" si="19"/>
        <v>93.088235294117652</v>
      </c>
      <c r="AM34" s="51">
        <v>320</v>
      </c>
      <c r="AN34" s="49">
        <v>272.5</v>
      </c>
      <c r="AO34" s="53">
        <f t="shared" si="20"/>
        <v>85.15625</v>
      </c>
      <c r="AP34" s="51">
        <v>523</v>
      </c>
      <c r="AQ34" s="49">
        <v>417.5</v>
      </c>
      <c r="AR34" s="53">
        <f t="shared" si="21"/>
        <v>79.827915869980885</v>
      </c>
      <c r="AS34" s="51">
        <v>212</v>
      </c>
      <c r="AT34" s="49">
        <v>170.5</v>
      </c>
      <c r="AU34" s="53">
        <f t="shared" si="10"/>
        <v>80.424528301886795</v>
      </c>
      <c r="AY34" s="53"/>
      <c r="AZ34" s="30">
        <v>25</v>
      </c>
      <c r="BA34" s="31" t="s">
        <v>43</v>
      </c>
      <c r="BB34" s="54">
        <v>105</v>
      </c>
      <c r="BC34" s="55">
        <v>102.6</v>
      </c>
      <c r="BD34" s="53">
        <f t="shared" si="15"/>
        <v>97.714285714285708</v>
      </c>
      <c r="BE34" s="54">
        <v>0</v>
      </c>
      <c r="BF34" s="55">
        <v>0</v>
      </c>
      <c r="BG34" s="56" t="s">
        <v>19</v>
      </c>
    </row>
    <row r="35" spans="1:59" x14ac:dyDescent="0.25">
      <c r="A35" s="30">
        <v>26</v>
      </c>
      <c r="B35" s="31" t="s">
        <v>44</v>
      </c>
      <c r="C35" s="32">
        <v>5410.3</v>
      </c>
      <c r="D35" s="33">
        <v>6633.5</v>
      </c>
      <c r="E35" s="34">
        <f t="shared" si="0"/>
        <v>122.60872779697982</v>
      </c>
      <c r="F35" s="35">
        <v>6705</v>
      </c>
      <c r="G35" s="33">
        <v>6126</v>
      </c>
      <c r="H35" s="36">
        <f t="shared" si="1"/>
        <v>91.364653243847869</v>
      </c>
      <c r="I35" s="65">
        <v>8000</v>
      </c>
      <c r="J35" s="37">
        <v>8024</v>
      </c>
      <c r="K35" s="38">
        <f t="shared" si="2"/>
        <v>100.29999999999998</v>
      </c>
      <c r="L35" s="39">
        <v>8999.9999999999982</v>
      </c>
      <c r="M35" s="60">
        <v>7485.6</v>
      </c>
      <c r="N35" s="41">
        <f t="shared" si="3"/>
        <v>83.17333333333336</v>
      </c>
      <c r="O35" s="42">
        <v>9700</v>
      </c>
      <c r="P35" s="40">
        <v>8565.75</v>
      </c>
      <c r="Q35" s="41">
        <f t="shared" si="11"/>
        <v>88.30670103092784</v>
      </c>
      <c r="R35" s="43">
        <v>9472</v>
      </c>
      <c r="S35" s="44">
        <v>9392</v>
      </c>
      <c r="T35" s="45">
        <f t="shared" si="12"/>
        <v>99.155405405405403</v>
      </c>
      <c r="U35" s="46">
        <v>11500</v>
      </c>
      <c r="V35" s="47">
        <v>9766</v>
      </c>
      <c r="W35" s="48">
        <f t="shared" si="13"/>
        <v>84.921739130434787</v>
      </c>
      <c r="X35" s="46">
        <v>10200</v>
      </c>
      <c r="Y35" s="47">
        <v>8240</v>
      </c>
      <c r="Z35" s="45">
        <f t="shared" si="23"/>
        <v>80.784313725490193</v>
      </c>
      <c r="AA35" s="49">
        <v>11000</v>
      </c>
      <c r="AB35" s="49">
        <v>7252</v>
      </c>
      <c r="AC35" s="50">
        <f t="shared" si="4"/>
        <v>65.927272727272722</v>
      </c>
      <c r="AD35" s="51">
        <v>7175</v>
      </c>
      <c r="AE35" s="52">
        <v>7221</v>
      </c>
      <c r="AF35" s="50">
        <f t="shared" si="17"/>
        <v>100.6411149825784</v>
      </c>
      <c r="AG35" s="49">
        <v>6917</v>
      </c>
      <c r="AH35" s="49">
        <v>6736.15</v>
      </c>
      <c r="AI35" s="53">
        <f t="shared" si="18"/>
        <v>97.3854272083273</v>
      </c>
      <c r="AJ35" s="51">
        <v>7340</v>
      </c>
      <c r="AK35" s="49">
        <v>7339.8</v>
      </c>
      <c r="AL35" s="53">
        <f t="shared" si="19"/>
        <v>99.997275204359667</v>
      </c>
      <c r="AM35" s="51">
        <v>7340</v>
      </c>
      <c r="AN35" s="49">
        <v>7022.9</v>
      </c>
      <c r="AO35" s="53">
        <f t="shared" si="20"/>
        <v>95.679836512261573</v>
      </c>
      <c r="AP35" s="51">
        <v>6597</v>
      </c>
      <c r="AQ35" s="49">
        <v>6496.4999999999991</v>
      </c>
      <c r="AR35" s="53">
        <f t="shared" si="21"/>
        <v>98.476580263756247</v>
      </c>
      <c r="AS35" s="51">
        <v>6083</v>
      </c>
      <c r="AT35" s="49">
        <v>5799.5000000000009</v>
      </c>
      <c r="AU35" s="53">
        <f t="shared" si="10"/>
        <v>95.339470655926362</v>
      </c>
      <c r="AY35" s="53"/>
      <c r="AZ35" s="30">
        <v>26</v>
      </c>
      <c r="BA35" s="31" t="s">
        <v>44</v>
      </c>
      <c r="BB35" s="54">
        <v>1033</v>
      </c>
      <c r="BC35" s="55">
        <v>647.68399999999997</v>
      </c>
      <c r="BD35" s="53">
        <f t="shared" si="15"/>
        <v>62.699322362052271</v>
      </c>
      <c r="BE35" s="54">
        <v>0</v>
      </c>
      <c r="BF35" s="55">
        <v>0</v>
      </c>
      <c r="BG35" s="56" t="s">
        <v>19</v>
      </c>
    </row>
    <row r="36" spans="1:59" x14ac:dyDescent="0.25">
      <c r="A36" s="30">
        <v>27</v>
      </c>
      <c r="B36" s="31" t="s">
        <v>45</v>
      </c>
      <c r="C36" s="32">
        <v>41669.9</v>
      </c>
      <c r="D36" s="61">
        <v>49546.5</v>
      </c>
      <c r="E36" s="34">
        <f t="shared" si="0"/>
        <v>118.90237317584156</v>
      </c>
      <c r="F36" s="35">
        <v>50253</v>
      </c>
      <c r="G36" s="61">
        <v>50333</v>
      </c>
      <c r="H36" s="36">
        <f t="shared" si="1"/>
        <v>100.15919447595168</v>
      </c>
      <c r="I36" s="65">
        <v>60000</v>
      </c>
      <c r="J36" s="37">
        <v>56457</v>
      </c>
      <c r="K36" s="38">
        <f t="shared" si="2"/>
        <v>94.094999999999999</v>
      </c>
      <c r="L36" s="39">
        <v>60000.000000000007</v>
      </c>
      <c r="M36" s="60">
        <v>45294.7</v>
      </c>
      <c r="N36" s="41">
        <f t="shared" si="3"/>
        <v>75.491166666666658</v>
      </c>
      <c r="O36" s="42">
        <v>58700</v>
      </c>
      <c r="P36" s="40">
        <v>58550.5</v>
      </c>
      <c r="Q36" s="41">
        <f t="shared" si="11"/>
        <v>99.745315161839869</v>
      </c>
      <c r="R36" s="43">
        <v>61068</v>
      </c>
      <c r="S36" s="44">
        <v>61114</v>
      </c>
      <c r="T36" s="45">
        <f t="shared" si="12"/>
        <v>100.07532586624745</v>
      </c>
      <c r="U36" s="46">
        <v>63000</v>
      </c>
      <c r="V36" s="47">
        <v>63798</v>
      </c>
      <c r="W36" s="48">
        <f t="shared" si="13"/>
        <v>101.26666666666667</v>
      </c>
      <c r="X36" s="46">
        <v>63499.999999999993</v>
      </c>
      <c r="Y36" s="47">
        <v>57142</v>
      </c>
      <c r="Z36" s="45">
        <f t="shared" si="23"/>
        <v>89.987401574803158</v>
      </c>
      <c r="AA36" s="49">
        <v>52400</v>
      </c>
      <c r="AB36" s="49">
        <v>59816</v>
      </c>
      <c r="AC36" s="50">
        <f t="shared" si="4"/>
        <v>114.15267175572519</v>
      </c>
      <c r="AD36" s="51">
        <v>67625</v>
      </c>
      <c r="AE36" s="52">
        <v>65579</v>
      </c>
      <c r="AF36" s="50">
        <f t="shared" si="17"/>
        <v>96.974491682070237</v>
      </c>
      <c r="AG36" s="49">
        <v>62829</v>
      </c>
      <c r="AH36" s="49">
        <v>62943.75</v>
      </c>
      <c r="AI36" s="53">
        <f t="shared" si="18"/>
        <v>100.18263859045982</v>
      </c>
      <c r="AJ36" s="51">
        <v>69700</v>
      </c>
      <c r="AK36" s="49">
        <v>69626.049999999988</v>
      </c>
      <c r="AL36" s="53">
        <f t="shared" si="19"/>
        <v>99.893902439024373</v>
      </c>
      <c r="AM36" s="51">
        <v>69610</v>
      </c>
      <c r="AN36" s="49">
        <v>68188.7</v>
      </c>
      <c r="AO36" s="53">
        <f t="shared" si="20"/>
        <v>97.958195661542874</v>
      </c>
      <c r="AP36" s="51">
        <v>62180</v>
      </c>
      <c r="AQ36" s="49">
        <v>62161.423999999999</v>
      </c>
      <c r="AR36" s="53">
        <f t="shared" si="21"/>
        <v>99.97012544226439</v>
      </c>
      <c r="AS36" s="51">
        <v>55609</v>
      </c>
      <c r="AT36" s="49">
        <v>54410.8</v>
      </c>
      <c r="AU36" s="53">
        <f t="shared" si="10"/>
        <v>97.845312809077683</v>
      </c>
      <c r="AY36" s="53"/>
      <c r="AZ36" s="30">
        <v>27</v>
      </c>
      <c r="BA36" s="31" t="s">
        <v>45</v>
      </c>
      <c r="BB36" s="54">
        <v>11223</v>
      </c>
      <c r="BC36" s="55">
        <v>10636.215</v>
      </c>
      <c r="BD36" s="53">
        <f t="shared" si="15"/>
        <v>94.77158513766372</v>
      </c>
      <c r="BE36" s="54">
        <v>842</v>
      </c>
      <c r="BF36" s="55">
        <v>0</v>
      </c>
      <c r="BG36" s="53">
        <f t="shared" si="22"/>
        <v>0</v>
      </c>
    </row>
    <row r="37" spans="1:59" x14ac:dyDescent="0.25">
      <c r="A37" s="30">
        <v>28</v>
      </c>
      <c r="B37" s="31" t="s">
        <v>46</v>
      </c>
      <c r="C37" s="32">
        <v>2242.1999999999998</v>
      </c>
      <c r="D37" s="33">
        <v>3970.5</v>
      </c>
      <c r="E37" s="34">
        <f t="shared" si="0"/>
        <v>177.0805458924271</v>
      </c>
      <c r="F37" s="35">
        <v>3852</v>
      </c>
      <c r="G37" s="33">
        <v>4082</v>
      </c>
      <c r="H37" s="36">
        <f t="shared" si="1"/>
        <v>105.97092419522328</v>
      </c>
      <c r="I37" s="65">
        <v>4500</v>
      </c>
      <c r="J37" s="37">
        <v>5459</v>
      </c>
      <c r="K37" s="38">
        <f t="shared" si="2"/>
        <v>121.3111111111111</v>
      </c>
      <c r="L37" s="39">
        <v>4000</v>
      </c>
      <c r="M37" s="40">
        <v>2811</v>
      </c>
      <c r="N37" s="41">
        <f t="shared" si="3"/>
        <v>70.275000000000006</v>
      </c>
      <c r="O37" s="42">
        <v>3900</v>
      </c>
      <c r="P37" s="40">
        <v>3393.5</v>
      </c>
      <c r="Q37" s="41">
        <f t="shared" si="11"/>
        <v>87.012820512820511</v>
      </c>
      <c r="R37" s="43">
        <v>4230</v>
      </c>
      <c r="S37" s="44">
        <v>4245</v>
      </c>
      <c r="T37" s="45">
        <f t="shared" si="12"/>
        <v>100.35460992907801</v>
      </c>
      <c r="U37" s="58">
        <v>4500</v>
      </c>
      <c r="V37" s="44">
        <v>4249</v>
      </c>
      <c r="W37" s="48">
        <f t="shared" si="13"/>
        <v>94.422222222222217</v>
      </c>
      <c r="X37" s="58">
        <v>4500</v>
      </c>
      <c r="Y37" s="44">
        <v>3756</v>
      </c>
      <c r="Z37" s="45">
        <f t="shared" si="23"/>
        <v>83.466666666666669</v>
      </c>
      <c r="AA37" s="49">
        <v>4700</v>
      </c>
      <c r="AB37" s="49">
        <v>3676</v>
      </c>
      <c r="AC37" s="50">
        <f t="shared" si="4"/>
        <v>78.212765957446805</v>
      </c>
      <c r="AD37" s="51">
        <v>3797</v>
      </c>
      <c r="AE37" s="52">
        <v>3633</v>
      </c>
      <c r="AF37" s="50">
        <f t="shared" si="17"/>
        <v>95.680800632077961</v>
      </c>
      <c r="AG37" s="49">
        <v>3301</v>
      </c>
      <c r="AH37" s="49">
        <v>3294.5</v>
      </c>
      <c r="AI37" s="53">
        <f t="shared" si="18"/>
        <v>99.803089972735535</v>
      </c>
      <c r="AJ37" s="51">
        <v>4580</v>
      </c>
      <c r="AK37" s="49">
        <v>4579</v>
      </c>
      <c r="AL37" s="53">
        <f t="shared" si="19"/>
        <v>99.97816593886462</v>
      </c>
      <c r="AM37" s="51">
        <v>4580</v>
      </c>
      <c r="AN37" s="49">
        <v>4463.7</v>
      </c>
      <c r="AO37" s="53">
        <f t="shared" si="20"/>
        <v>97.460698689956331</v>
      </c>
      <c r="AP37" s="51">
        <v>3160</v>
      </c>
      <c r="AQ37" s="49">
        <v>3160</v>
      </c>
      <c r="AR37" s="53">
        <f t="shared" si="21"/>
        <v>100</v>
      </c>
      <c r="AS37" s="51">
        <v>2880</v>
      </c>
      <c r="AT37" s="49">
        <v>2311.35</v>
      </c>
      <c r="AU37" s="53">
        <f t="shared" si="10"/>
        <v>80.255208333333329</v>
      </c>
      <c r="AY37" s="53"/>
      <c r="AZ37" s="30">
        <v>28</v>
      </c>
      <c r="BA37" s="31" t="s">
        <v>46</v>
      </c>
      <c r="BB37" s="54">
        <v>254</v>
      </c>
      <c r="BC37" s="55">
        <v>249.4</v>
      </c>
      <c r="BD37" s="53">
        <f t="shared" si="15"/>
        <v>98.18897637795277</v>
      </c>
      <c r="BE37" s="54">
        <v>363</v>
      </c>
      <c r="BF37" s="55">
        <v>0</v>
      </c>
      <c r="BG37" s="53">
        <f t="shared" si="22"/>
        <v>0</v>
      </c>
    </row>
    <row r="38" spans="1:59" x14ac:dyDescent="0.25">
      <c r="A38" s="30">
        <v>29</v>
      </c>
      <c r="B38" s="31" t="s">
        <v>47</v>
      </c>
      <c r="C38" s="32">
        <v>781.8</v>
      </c>
      <c r="D38" s="33">
        <v>60</v>
      </c>
      <c r="E38" s="34">
        <f>(D38/C38)*100</f>
        <v>7.6745970836531088</v>
      </c>
      <c r="F38" s="35">
        <v>65</v>
      </c>
      <c r="G38" s="33">
        <v>206</v>
      </c>
      <c r="H38" s="36">
        <f>(G38/F38)*100</f>
        <v>316.92307692307691</v>
      </c>
      <c r="I38" s="37">
        <v>450</v>
      </c>
      <c r="J38" s="37">
        <v>73</v>
      </c>
      <c r="K38" s="38">
        <f>(J38/I38)*100</f>
        <v>16.222222222222221</v>
      </c>
      <c r="L38" s="39">
        <v>200</v>
      </c>
      <c r="M38" s="40">
        <v>30</v>
      </c>
      <c r="N38" s="41">
        <f>(M38/L38)*100</f>
        <v>15</v>
      </c>
      <c r="O38" s="42">
        <v>60</v>
      </c>
      <c r="P38" s="40">
        <v>47</v>
      </c>
      <c r="Q38" s="41">
        <f>(P38/O38)*100</f>
        <v>78.333333333333329</v>
      </c>
      <c r="R38" s="43">
        <v>750</v>
      </c>
      <c r="S38" s="44">
        <v>750</v>
      </c>
      <c r="T38" s="45">
        <f>(S38/R38)*100</f>
        <v>100</v>
      </c>
      <c r="U38" s="46">
        <v>1200</v>
      </c>
      <c r="V38" s="44">
        <v>772</v>
      </c>
      <c r="W38" s="48">
        <f>(V38/U38)*100</f>
        <v>64.333333333333329</v>
      </c>
      <c r="X38" s="46">
        <v>849.99999999999989</v>
      </c>
      <c r="Y38" s="44">
        <v>411</v>
      </c>
      <c r="Z38" s="45">
        <f>(Y38/X38)*100</f>
        <v>48.352941176470594</v>
      </c>
      <c r="AA38" s="49">
        <v>900</v>
      </c>
      <c r="AB38" s="49">
        <v>600</v>
      </c>
      <c r="AC38" s="50">
        <f t="shared" si="4"/>
        <v>66.666666666666657</v>
      </c>
      <c r="AD38" s="51">
        <v>273</v>
      </c>
      <c r="AE38" s="52">
        <v>474</v>
      </c>
      <c r="AF38" s="50">
        <f t="shared" si="17"/>
        <v>173.62637362637363</v>
      </c>
      <c r="AG38" s="49">
        <v>675</v>
      </c>
      <c r="AH38" s="49">
        <v>617</v>
      </c>
      <c r="AI38" s="53">
        <f t="shared" si="18"/>
        <v>91.407407407407405</v>
      </c>
      <c r="AJ38" s="51">
        <v>730</v>
      </c>
      <c r="AK38" s="49">
        <v>727.6</v>
      </c>
      <c r="AL38" s="53">
        <f t="shared" si="19"/>
        <v>99.671232876712338</v>
      </c>
      <c r="AM38" s="51">
        <v>730</v>
      </c>
      <c r="AN38" s="49">
        <v>730</v>
      </c>
      <c r="AO38" s="53">
        <f t="shared" si="20"/>
        <v>100</v>
      </c>
      <c r="AP38" s="51">
        <v>693</v>
      </c>
      <c r="AQ38" s="49">
        <v>510.3</v>
      </c>
      <c r="AR38" s="53">
        <f t="shared" si="21"/>
        <v>73.636363636363626</v>
      </c>
      <c r="AS38" s="51">
        <v>538</v>
      </c>
      <c r="AT38" s="49">
        <v>347.15</v>
      </c>
      <c r="AU38" s="53">
        <f t="shared" si="10"/>
        <v>64.526022304832708</v>
      </c>
      <c r="AY38" s="53"/>
      <c r="AZ38" s="30">
        <v>29</v>
      </c>
      <c r="BA38" s="31" t="s">
        <v>47</v>
      </c>
      <c r="BB38" s="54">
        <v>9</v>
      </c>
      <c r="BC38" s="55">
        <v>9</v>
      </c>
      <c r="BD38" s="53">
        <f t="shared" si="15"/>
        <v>100</v>
      </c>
      <c r="BE38" s="54">
        <v>197</v>
      </c>
      <c r="BF38" s="55">
        <v>0</v>
      </c>
      <c r="BG38" s="53">
        <f>(BF38/BE38)*100</f>
        <v>0</v>
      </c>
    </row>
    <row r="39" spans="1:59" x14ac:dyDescent="0.25">
      <c r="A39" s="30">
        <v>30</v>
      </c>
      <c r="B39" s="31" t="s">
        <v>48</v>
      </c>
      <c r="C39" s="32">
        <v>4647.1000000000004</v>
      </c>
      <c r="D39" s="33">
        <v>3895</v>
      </c>
      <c r="E39" s="34">
        <f>(D39/C39)*100</f>
        <v>83.815713025327625</v>
      </c>
      <c r="F39" s="35">
        <v>4578</v>
      </c>
      <c r="G39" s="33">
        <v>5989</v>
      </c>
      <c r="H39" s="36">
        <f>(G39/F39)*100</f>
        <v>130.82131935342943</v>
      </c>
      <c r="I39" s="65">
        <v>6000</v>
      </c>
      <c r="J39" s="37">
        <v>3616</v>
      </c>
      <c r="K39" s="38">
        <f>(J39/I39)*100</f>
        <v>60.266666666666666</v>
      </c>
      <c r="L39" s="39">
        <v>6000</v>
      </c>
      <c r="M39" s="60">
        <v>4955.2</v>
      </c>
      <c r="N39" s="41">
        <f>(M39/L39)*100</f>
        <v>82.586666666666659</v>
      </c>
      <c r="O39" s="42">
        <v>6500</v>
      </c>
      <c r="P39" s="40">
        <v>5711.6</v>
      </c>
      <c r="Q39" s="41">
        <f>(P39/O39)*100</f>
        <v>87.870769230769241</v>
      </c>
      <c r="R39" s="43">
        <v>7400</v>
      </c>
      <c r="S39" s="44">
        <v>7384</v>
      </c>
      <c r="T39" s="45">
        <f>(S39/R39)*100</f>
        <v>99.78378378378379</v>
      </c>
      <c r="U39" s="58">
        <v>6000</v>
      </c>
      <c r="V39" s="44">
        <v>5337</v>
      </c>
      <c r="W39" s="48">
        <f>(V39/U39)*100</f>
        <v>88.949999999999989</v>
      </c>
      <c r="X39" s="58">
        <v>7100</v>
      </c>
      <c r="Y39" s="44">
        <v>6597</v>
      </c>
      <c r="Z39" s="45">
        <f>(Y39/X39)*100</f>
        <v>92.91549295774648</v>
      </c>
      <c r="AA39" s="49">
        <v>7100</v>
      </c>
      <c r="AB39" s="49">
        <v>7702</v>
      </c>
      <c r="AC39" s="50">
        <f t="shared" si="4"/>
        <v>108.47887323943661</v>
      </c>
      <c r="AD39" s="51">
        <v>7385</v>
      </c>
      <c r="AE39" s="52">
        <v>6833</v>
      </c>
      <c r="AF39" s="50">
        <f t="shared" si="17"/>
        <v>92.525389302640491</v>
      </c>
      <c r="AG39" s="49">
        <v>7982</v>
      </c>
      <c r="AH39" s="49">
        <v>7925</v>
      </c>
      <c r="AI39" s="53">
        <f t="shared" si="18"/>
        <v>99.285893259834623</v>
      </c>
      <c r="AJ39" s="51">
        <v>9380</v>
      </c>
      <c r="AK39" s="49">
        <v>9294.7999999999993</v>
      </c>
      <c r="AL39" s="53">
        <f t="shared" si="19"/>
        <v>99.091684434968002</v>
      </c>
      <c r="AM39" s="51">
        <v>9300</v>
      </c>
      <c r="AN39" s="49">
        <v>9298.9999999999982</v>
      </c>
      <c r="AO39" s="53">
        <f t="shared" si="20"/>
        <v>99.989247311827938</v>
      </c>
      <c r="AP39" s="51">
        <v>9316</v>
      </c>
      <c r="AQ39" s="49">
        <v>9314.5</v>
      </c>
      <c r="AR39" s="53">
        <f t="shared" si="21"/>
        <v>99.983898668956641</v>
      </c>
      <c r="AS39" s="51">
        <v>7034</v>
      </c>
      <c r="AT39" s="49">
        <v>6992.5</v>
      </c>
      <c r="AU39" s="53">
        <f t="shared" si="10"/>
        <v>99.410008529997157</v>
      </c>
      <c r="AY39" s="53"/>
      <c r="AZ39" s="30">
        <v>30</v>
      </c>
      <c r="BA39" s="31" t="s">
        <v>48</v>
      </c>
      <c r="BB39" s="54">
        <v>3860</v>
      </c>
      <c r="BC39" s="55">
        <v>3855</v>
      </c>
      <c r="BD39" s="53">
        <f t="shared" si="15"/>
        <v>99.870466321243526</v>
      </c>
      <c r="BE39" s="54">
        <v>0</v>
      </c>
      <c r="BF39" s="55">
        <v>0</v>
      </c>
      <c r="BG39" s="56" t="s">
        <v>19</v>
      </c>
    </row>
    <row r="40" spans="1:59" x14ac:dyDescent="0.25">
      <c r="A40" s="30">
        <v>31</v>
      </c>
      <c r="B40" s="31" t="s">
        <v>49</v>
      </c>
      <c r="C40" s="32">
        <v>27.2</v>
      </c>
      <c r="D40" s="32">
        <v>28</v>
      </c>
      <c r="E40" s="34">
        <f t="shared" si="0"/>
        <v>102.94117647058825</v>
      </c>
      <c r="F40" s="35">
        <v>70</v>
      </c>
      <c r="G40" s="32">
        <v>69</v>
      </c>
      <c r="H40" s="36">
        <f t="shared" si="1"/>
        <v>98.571428571428584</v>
      </c>
      <c r="I40" s="65">
        <v>100</v>
      </c>
      <c r="J40" s="37">
        <v>170</v>
      </c>
      <c r="K40" s="38">
        <f t="shared" si="2"/>
        <v>170</v>
      </c>
      <c r="L40" s="39">
        <v>100</v>
      </c>
      <c r="M40" s="60">
        <v>185</v>
      </c>
      <c r="N40" s="41">
        <f t="shared" si="3"/>
        <v>185</v>
      </c>
      <c r="O40" s="42">
        <v>340</v>
      </c>
      <c r="P40" s="40">
        <v>322</v>
      </c>
      <c r="Q40" s="41">
        <f t="shared" si="11"/>
        <v>94.705882352941174</v>
      </c>
      <c r="R40" s="43">
        <v>130</v>
      </c>
      <c r="S40" s="44">
        <v>125</v>
      </c>
      <c r="T40" s="45">
        <f t="shared" si="12"/>
        <v>96.15384615384616</v>
      </c>
      <c r="U40" s="46">
        <v>800</v>
      </c>
      <c r="V40" s="47">
        <v>200</v>
      </c>
      <c r="W40" s="48">
        <f t="shared" si="13"/>
        <v>25</v>
      </c>
      <c r="X40" s="46">
        <v>400</v>
      </c>
      <c r="Y40" s="47">
        <v>125</v>
      </c>
      <c r="Z40" s="45">
        <f t="shared" si="23"/>
        <v>31.25</v>
      </c>
      <c r="AA40" s="49">
        <v>480</v>
      </c>
      <c r="AB40" s="49">
        <v>140</v>
      </c>
      <c r="AC40" s="50">
        <f t="shared" si="4"/>
        <v>29.166666666666668</v>
      </c>
      <c r="AD40" s="51">
        <v>89</v>
      </c>
      <c r="AE40" s="52">
        <v>102</v>
      </c>
      <c r="AF40" s="50">
        <f t="shared" si="17"/>
        <v>114.6067415730337</v>
      </c>
      <c r="AG40" s="49">
        <v>136</v>
      </c>
      <c r="AH40" s="49">
        <v>124</v>
      </c>
      <c r="AI40" s="53">
        <f t="shared" si="18"/>
        <v>91.17647058823529</v>
      </c>
      <c r="AJ40" s="51">
        <v>230</v>
      </c>
      <c r="AK40" s="49">
        <v>212</v>
      </c>
      <c r="AL40" s="53">
        <f t="shared" si="19"/>
        <v>92.173913043478265</v>
      </c>
      <c r="AM40" s="51">
        <v>210</v>
      </c>
      <c r="AN40" s="49">
        <v>187</v>
      </c>
      <c r="AO40" s="53">
        <f t="shared" si="20"/>
        <v>89.047619047619037</v>
      </c>
      <c r="AP40" s="51">
        <v>204</v>
      </c>
      <c r="AQ40" s="49">
        <v>202.04999999999998</v>
      </c>
      <c r="AR40" s="53">
        <f t="shared" si="21"/>
        <v>99.044117647058812</v>
      </c>
      <c r="AS40" s="51">
        <v>119</v>
      </c>
      <c r="AT40" s="49">
        <v>119.89999999999999</v>
      </c>
      <c r="AU40" s="53">
        <f t="shared" si="10"/>
        <v>100.75630252100839</v>
      </c>
      <c r="AY40" s="53"/>
      <c r="AZ40" s="30">
        <v>31</v>
      </c>
      <c r="BA40" s="31" t="s">
        <v>49</v>
      </c>
      <c r="BB40" s="54">
        <v>131</v>
      </c>
      <c r="BC40" s="55">
        <v>130.6</v>
      </c>
      <c r="BD40" s="53">
        <f t="shared" si="15"/>
        <v>99.694656488549612</v>
      </c>
      <c r="BE40" s="54">
        <v>0</v>
      </c>
      <c r="BF40" s="55">
        <v>0</v>
      </c>
      <c r="BG40" s="56" t="s">
        <v>19</v>
      </c>
    </row>
    <row r="41" spans="1:59" x14ac:dyDescent="0.25">
      <c r="A41" s="30">
        <v>32</v>
      </c>
      <c r="B41" s="31" t="s">
        <v>50</v>
      </c>
      <c r="C41" s="32">
        <v>0</v>
      </c>
      <c r="D41" s="32">
        <v>3</v>
      </c>
      <c r="E41" s="70" t="s">
        <v>19</v>
      </c>
      <c r="F41" s="35">
        <v>1</v>
      </c>
      <c r="G41" s="32">
        <v>8</v>
      </c>
      <c r="H41" s="36">
        <f t="shared" si="1"/>
        <v>800</v>
      </c>
      <c r="I41" s="37">
        <v>50</v>
      </c>
      <c r="J41" s="37">
        <v>42</v>
      </c>
      <c r="K41" s="38">
        <f t="shared" si="2"/>
        <v>84</v>
      </c>
      <c r="L41" s="39">
        <v>100</v>
      </c>
      <c r="M41" s="60">
        <v>63.05</v>
      </c>
      <c r="N41" s="41">
        <f t="shared" si="3"/>
        <v>63.05</v>
      </c>
      <c r="O41" s="42">
        <v>150</v>
      </c>
      <c r="P41" s="40">
        <v>165.15</v>
      </c>
      <c r="Q41" s="41">
        <f t="shared" si="11"/>
        <v>110.1</v>
      </c>
      <c r="R41" s="43">
        <v>230</v>
      </c>
      <c r="S41" s="44">
        <v>216</v>
      </c>
      <c r="T41" s="45">
        <f t="shared" si="12"/>
        <v>93.913043478260875</v>
      </c>
      <c r="U41" s="46">
        <v>800</v>
      </c>
      <c r="V41" s="47">
        <v>313</v>
      </c>
      <c r="W41" s="48">
        <f t="shared" si="13"/>
        <v>39.125</v>
      </c>
      <c r="X41" s="46">
        <v>400</v>
      </c>
      <c r="Y41" s="47">
        <v>279.2</v>
      </c>
      <c r="Z41" s="45">
        <f t="shared" si="23"/>
        <v>69.8</v>
      </c>
      <c r="AA41" s="49">
        <v>500</v>
      </c>
      <c r="AB41" s="49">
        <v>288</v>
      </c>
      <c r="AC41" s="50">
        <f t="shared" si="4"/>
        <v>57.599999999999994</v>
      </c>
      <c r="AD41" s="51">
        <v>72</v>
      </c>
      <c r="AE41" s="52">
        <v>78</v>
      </c>
      <c r="AF41" s="50">
        <f t="shared" si="17"/>
        <v>108.33333333333333</v>
      </c>
      <c r="AG41" s="49">
        <v>96</v>
      </c>
      <c r="AH41" s="49">
        <v>91</v>
      </c>
      <c r="AI41" s="53">
        <f t="shared" si="18"/>
        <v>94.791666666666657</v>
      </c>
      <c r="AJ41" s="51">
        <v>180</v>
      </c>
      <c r="AK41" s="49">
        <v>157</v>
      </c>
      <c r="AL41" s="53">
        <f t="shared" si="19"/>
        <v>87.222222222222229</v>
      </c>
      <c r="AM41" s="51">
        <v>160</v>
      </c>
      <c r="AN41" s="49">
        <v>90.600000000000009</v>
      </c>
      <c r="AO41" s="53">
        <f t="shared" si="20"/>
        <v>56.625</v>
      </c>
      <c r="AP41" s="51">
        <v>85</v>
      </c>
      <c r="AQ41" s="49">
        <v>70.400000000000006</v>
      </c>
      <c r="AR41" s="53">
        <f t="shared" si="21"/>
        <v>82.823529411764724</v>
      </c>
      <c r="AS41" s="51">
        <v>100</v>
      </c>
      <c r="AT41" s="49">
        <v>79</v>
      </c>
      <c r="AU41" s="53">
        <f t="shared" si="10"/>
        <v>79</v>
      </c>
      <c r="AY41" s="53"/>
      <c r="AZ41" s="30">
        <v>32</v>
      </c>
      <c r="BA41" s="31" t="s">
        <v>50</v>
      </c>
      <c r="BB41" s="54">
        <v>47</v>
      </c>
      <c r="BC41" s="55">
        <v>47</v>
      </c>
      <c r="BD41" s="53">
        <f t="shared" si="15"/>
        <v>100</v>
      </c>
      <c r="BE41" s="54">
        <v>0</v>
      </c>
      <c r="BF41" s="55">
        <v>0</v>
      </c>
      <c r="BG41" s="56" t="s">
        <v>19</v>
      </c>
    </row>
    <row r="42" spans="1:59" x14ac:dyDescent="0.25">
      <c r="A42" s="30">
        <v>33</v>
      </c>
      <c r="B42" s="31" t="s">
        <v>51</v>
      </c>
      <c r="C42" s="32">
        <v>76</v>
      </c>
      <c r="D42" s="32">
        <v>180</v>
      </c>
      <c r="E42" s="34">
        <f>(D42/C42)*100</f>
        <v>236.84210526315786</v>
      </c>
      <c r="F42" s="35">
        <v>191</v>
      </c>
      <c r="G42" s="32">
        <v>205</v>
      </c>
      <c r="H42" s="36">
        <f>(G42/F42)*100</f>
        <v>107.32984293193716</v>
      </c>
      <c r="I42" s="65">
        <v>500</v>
      </c>
      <c r="J42" s="37">
        <v>718</v>
      </c>
      <c r="K42" s="38">
        <f>(J42/I42)*100</f>
        <v>143.6</v>
      </c>
      <c r="L42" s="39">
        <v>200</v>
      </c>
      <c r="M42" s="60">
        <v>117.45</v>
      </c>
      <c r="N42" s="41">
        <f>(M42/L42)*100</f>
        <v>58.725000000000009</v>
      </c>
      <c r="O42" s="42">
        <v>200</v>
      </c>
      <c r="P42" s="40">
        <v>210.6</v>
      </c>
      <c r="Q42" s="41">
        <f>(P42/O42)*100</f>
        <v>105.3</v>
      </c>
      <c r="R42" s="43">
        <v>270</v>
      </c>
      <c r="S42" s="44">
        <v>153</v>
      </c>
      <c r="T42" s="45">
        <f>(S42/R42)*100</f>
        <v>56.666666666666664</v>
      </c>
      <c r="U42" s="46">
        <v>500</v>
      </c>
      <c r="V42" s="47">
        <v>230</v>
      </c>
      <c r="W42" s="48">
        <f>(V42/U42)*100</f>
        <v>46</v>
      </c>
      <c r="X42" s="46">
        <v>300</v>
      </c>
      <c r="Y42" s="47">
        <v>104.5</v>
      </c>
      <c r="Z42" s="45">
        <f>(Y42/X42)*100</f>
        <v>34.833333333333336</v>
      </c>
      <c r="AA42" s="49">
        <v>260</v>
      </c>
      <c r="AB42" s="49">
        <v>132</v>
      </c>
      <c r="AC42" s="50">
        <f t="shared" si="4"/>
        <v>50.769230769230766</v>
      </c>
      <c r="AD42" s="51">
        <v>79</v>
      </c>
      <c r="AE42" s="52">
        <v>46</v>
      </c>
      <c r="AF42" s="50">
        <f t="shared" si="17"/>
        <v>58.22784810126582</v>
      </c>
      <c r="AG42" s="49">
        <v>78</v>
      </c>
      <c r="AH42" s="49">
        <v>73.05</v>
      </c>
      <c r="AI42" s="53">
        <f t="shared" si="18"/>
        <v>93.65384615384616</v>
      </c>
      <c r="AJ42" s="51">
        <v>70</v>
      </c>
      <c r="AK42" s="49">
        <v>69.5</v>
      </c>
      <c r="AL42" s="53">
        <f t="shared" si="19"/>
        <v>99.285714285714292</v>
      </c>
      <c r="AM42" s="51">
        <v>70</v>
      </c>
      <c r="AN42" s="49">
        <v>68</v>
      </c>
      <c r="AO42" s="53">
        <f t="shared" si="20"/>
        <v>97.142857142857139</v>
      </c>
      <c r="AP42" s="51">
        <v>50</v>
      </c>
      <c r="AQ42" s="49">
        <v>46.5</v>
      </c>
      <c r="AR42" s="53">
        <f t="shared" si="21"/>
        <v>93</v>
      </c>
      <c r="AS42" s="51">
        <v>67</v>
      </c>
      <c r="AT42" s="49">
        <v>50.1</v>
      </c>
      <c r="AU42" s="53">
        <f t="shared" si="10"/>
        <v>74.776119402985074</v>
      </c>
      <c r="AY42" s="53"/>
      <c r="AZ42" s="30">
        <v>33</v>
      </c>
      <c r="BA42" s="31" t="s">
        <v>51</v>
      </c>
      <c r="BB42" s="54">
        <v>101</v>
      </c>
      <c r="BC42" s="55">
        <v>96.455000000000013</v>
      </c>
      <c r="BD42" s="53">
        <f t="shared" si="15"/>
        <v>95.5</v>
      </c>
      <c r="BE42" s="54">
        <v>0</v>
      </c>
      <c r="BF42" s="55">
        <v>0</v>
      </c>
      <c r="BG42" s="56" t="s">
        <v>19</v>
      </c>
    </row>
    <row r="43" spans="1:59" x14ac:dyDescent="0.25">
      <c r="A43" s="30">
        <v>34</v>
      </c>
      <c r="B43" s="71" t="s">
        <v>52</v>
      </c>
      <c r="C43" s="32"/>
      <c r="D43" s="32"/>
      <c r="E43" s="34"/>
      <c r="F43" s="35"/>
      <c r="G43" s="32"/>
      <c r="H43" s="36"/>
      <c r="I43" s="65"/>
      <c r="J43" s="37"/>
      <c r="K43" s="38"/>
      <c r="L43" s="39"/>
      <c r="M43" s="60"/>
      <c r="N43" s="41"/>
      <c r="O43" s="42"/>
      <c r="P43" s="40"/>
      <c r="Q43" s="41"/>
      <c r="R43" s="43"/>
      <c r="S43" s="44"/>
      <c r="T43" s="45"/>
      <c r="U43" s="46"/>
      <c r="V43" s="47"/>
      <c r="W43" s="48"/>
      <c r="X43" s="46"/>
      <c r="Y43" s="47"/>
      <c r="Z43" s="45"/>
      <c r="AA43" s="49"/>
      <c r="AB43" s="49"/>
      <c r="AC43" s="50"/>
      <c r="AD43" s="51"/>
      <c r="AE43" s="52"/>
      <c r="AF43" s="50"/>
      <c r="AG43" s="49"/>
      <c r="AH43" s="49"/>
      <c r="AI43" s="53"/>
      <c r="AJ43" s="51"/>
      <c r="AK43" s="49"/>
      <c r="AL43" s="53"/>
      <c r="AM43" s="72" t="s">
        <v>19</v>
      </c>
      <c r="AN43" s="73" t="s">
        <v>19</v>
      </c>
      <c r="AO43" s="74" t="s">
        <v>19</v>
      </c>
      <c r="AP43" s="75" t="s">
        <v>19</v>
      </c>
      <c r="AQ43" s="76" t="s">
        <v>19</v>
      </c>
      <c r="AR43" s="76" t="s">
        <v>19</v>
      </c>
      <c r="AS43" s="75" t="s">
        <v>19</v>
      </c>
      <c r="AT43" s="76" t="s">
        <v>19</v>
      </c>
      <c r="AU43" s="76" t="s">
        <v>19</v>
      </c>
      <c r="AY43" s="53"/>
      <c r="AZ43" s="30">
        <v>34</v>
      </c>
      <c r="BA43" s="71" t="s">
        <v>52</v>
      </c>
      <c r="BB43" s="75" t="s">
        <v>19</v>
      </c>
      <c r="BC43" s="76" t="s">
        <v>19</v>
      </c>
      <c r="BD43" s="76" t="s">
        <v>19</v>
      </c>
      <c r="BE43" s="54">
        <v>0</v>
      </c>
      <c r="BF43" s="55">
        <v>0</v>
      </c>
      <c r="BG43" s="56" t="s">
        <v>19</v>
      </c>
    </row>
    <row r="44" spans="1:59" x14ac:dyDescent="0.25">
      <c r="A44" s="30">
        <v>35</v>
      </c>
      <c r="B44" s="77" t="s">
        <v>53</v>
      </c>
      <c r="C44" s="32">
        <v>319.2</v>
      </c>
      <c r="D44" s="32">
        <v>419</v>
      </c>
      <c r="E44" s="34">
        <f>(D44/C44)*100</f>
        <v>131.265664160401</v>
      </c>
      <c r="F44" s="35">
        <v>409</v>
      </c>
      <c r="G44" s="32">
        <v>391</v>
      </c>
      <c r="H44" s="36">
        <f>(G44/F44)*100</f>
        <v>95.599022004889974</v>
      </c>
      <c r="I44" s="65">
        <v>250</v>
      </c>
      <c r="J44" s="37">
        <v>170</v>
      </c>
      <c r="K44" s="38">
        <f>(J44/I44)*100</f>
        <v>68</v>
      </c>
      <c r="L44" s="39">
        <v>500</v>
      </c>
      <c r="M44" s="60">
        <v>413.8</v>
      </c>
      <c r="N44" s="41">
        <f>(M44/L44)*100</f>
        <v>82.76</v>
      </c>
      <c r="O44" s="42">
        <v>700</v>
      </c>
      <c r="P44" s="40">
        <v>541.15</v>
      </c>
      <c r="Q44" s="41">
        <f t="shared" si="11"/>
        <v>77.30714285714285</v>
      </c>
      <c r="R44" s="43">
        <v>630</v>
      </c>
      <c r="S44" s="44">
        <v>599</v>
      </c>
      <c r="T44" s="45">
        <f t="shared" si="12"/>
        <v>95.079365079365076</v>
      </c>
      <c r="U44" s="46">
        <v>700</v>
      </c>
      <c r="V44" s="47">
        <v>638</v>
      </c>
      <c r="W44" s="48">
        <f t="shared" si="13"/>
        <v>91.142857142857153</v>
      </c>
      <c r="X44" s="46">
        <v>700</v>
      </c>
      <c r="Y44" s="47">
        <v>543</v>
      </c>
      <c r="Z44" s="45">
        <f t="shared" si="23"/>
        <v>77.571428571428569</v>
      </c>
      <c r="AA44" s="49">
        <v>700</v>
      </c>
      <c r="AB44" s="49">
        <v>432</v>
      </c>
      <c r="AC44" s="50">
        <f t="shared" si="4"/>
        <v>61.714285714285708</v>
      </c>
      <c r="AD44" s="51">
        <v>353</v>
      </c>
      <c r="AE44" s="52">
        <v>307</v>
      </c>
      <c r="AF44" s="50">
        <f t="shared" si="17"/>
        <v>86.96883852691218</v>
      </c>
      <c r="AG44" s="49">
        <v>429</v>
      </c>
      <c r="AH44" s="49">
        <v>424</v>
      </c>
      <c r="AI44" s="53">
        <f t="shared" si="18"/>
        <v>98.834498834498831</v>
      </c>
      <c r="AJ44" s="51">
        <v>680</v>
      </c>
      <c r="AK44" s="49">
        <v>641.00000000000011</v>
      </c>
      <c r="AL44" s="53">
        <f t="shared" si="19"/>
        <v>94.264705882352956</v>
      </c>
      <c r="AM44" s="51">
        <v>640</v>
      </c>
      <c r="AN44" s="49">
        <v>595</v>
      </c>
      <c r="AO44" s="53">
        <f t="shared" si="20"/>
        <v>92.96875</v>
      </c>
      <c r="AP44" s="51">
        <v>556</v>
      </c>
      <c r="AQ44" s="49">
        <v>524</v>
      </c>
      <c r="AR44" s="53">
        <f t="shared" si="21"/>
        <v>94.24460431654677</v>
      </c>
      <c r="AS44" s="51">
        <v>424</v>
      </c>
      <c r="AT44" s="49">
        <v>403.95000000000005</v>
      </c>
      <c r="AU44" s="53">
        <f t="shared" ref="AU44" si="24">(AT44/AS44)*100</f>
        <v>95.271226415094347</v>
      </c>
      <c r="AY44" s="53"/>
      <c r="AZ44" s="30">
        <v>35</v>
      </c>
      <c r="BA44" s="77" t="s">
        <v>53</v>
      </c>
      <c r="BB44" s="54">
        <v>482</v>
      </c>
      <c r="BC44" s="55">
        <v>477.63000000000005</v>
      </c>
      <c r="BD44" s="53">
        <f t="shared" si="15"/>
        <v>99.093360995850631</v>
      </c>
      <c r="BE44" s="54">
        <v>0</v>
      </c>
      <c r="BF44" s="55">
        <v>0</v>
      </c>
      <c r="BG44" s="56" t="s">
        <v>19</v>
      </c>
    </row>
    <row r="45" spans="1:59" x14ac:dyDescent="0.25">
      <c r="A45" s="30">
        <v>36</v>
      </c>
      <c r="B45" s="77" t="s">
        <v>54</v>
      </c>
      <c r="C45" s="32"/>
      <c r="D45" s="32"/>
      <c r="E45" s="34"/>
      <c r="F45" s="78"/>
      <c r="G45" s="32"/>
      <c r="H45" s="36"/>
      <c r="I45" s="65"/>
      <c r="J45" s="37"/>
      <c r="K45" s="38"/>
      <c r="L45" s="39"/>
      <c r="M45" s="60"/>
      <c r="N45" s="41"/>
      <c r="O45" s="42"/>
      <c r="P45" s="40"/>
      <c r="Q45" s="41"/>
      <c r="R45" s="43"/>
      <c r="S45" s="44"/>
      <c r="T45" s="45"/>
      <c r="U45" s="46"/>
      <c r="V45" s="47"/>
      <c r="W45" s="48"/>
      <c r="X45" s="46"/>
      <c r="Y45" s="47"/>
      <c r="Z45" s="48"/>
      <c r="AA45" s="49"/>
      <c r="AB45" s="49"/>
      <c r="AC45" s="50"/>
      <c r="AD45" s="51"/>
      <c r="AE45" s="52"/>
      <c r="AF45" s="50"/>
      <c r="AG45" s="49"/>
      <c r="AH45" s="49"/>
      <c r="AI45" s="53"/>
      <c r="AJ45" s="51"/>
      <c r="AK45" s="49"/>
      <c r="AL45" s="53"/>
      <c r="AM45" s="72" t="s">
        <v>19</v>
      </c>
      <c r="AN45" s="73" t="s">
        <v>19</v>
      </c>
      <c r="AO45" s="74" t="s">
        <v>19</v>
      </c>
      <c r="AP45" s="75" t="s">
        <v>19</v>
      </c>
      <c r="AQ45" s="76" t="s">
        <v>19</v>
      </c>
      <c r="AR45" s="76" t="s">
        <v>19</v>
      </c>
      <c r="AS45" s="75" t="s">
        <v>19</v>
      </c>
      <c r="AT45" s="76" t="s">
        <v>19</v>
      </c>
      <c r="AU45" s="76" t="s">
        <v>19</v>
      </c>
      <c r="AY45" s="53"/>
      <c r="AZ45" s="30">
        <v>36</v>
      </c>
      <c r="BA45" s="77" t="s">
        <v>54</v>
      </c>
      <c r="BB45" s="75" t="s">
        <v>19</v>
      </c>
      <c r="BC45" s="76" t="s">
        <v>19</v>
      </c>
      <c r="BD45" s="76" t="s">
        <v>19</v>
      </c>
      <c r="BE45" s="54">
        <v>0</v>
      </c>
      <c r="BF45" s="55">
        <v>0</v>
      </c>
      <c r="BG45" s="56" t="s">
        <v>19</v>
      </c>
    </row>
    <row r="46" spans="1:59" x14ac:dyDescent="0.25">
      <c r="A46" s="30">
        <v>37</v>
      </c>
      <c r="B46" s="77" t="s">
        <v>55</v>
      </c>
      <c r="C46" s="32"/>
      <c r="D46" s="32"/>
      <c r="E46" s="34"/>
      <c r="F46" s="78"/>
      <c r="G46" s="32"/>
      <c r="H46" s="36"/>
      <c r="I46" s="65"/>
      <c r="J46" s="37"/>
      <c r="K46" s="38"/>
      <c r="L46" s="39"/>
      <c r="M46" s="60"/>
      <c r="N46" s="41"/>
      <c r="O46" s="42"/>
      <c r="P46" s="40"/>
      <c r="Q46" s="41"/>
      <c r="R46" s="43"/>
      <c r="S46" s="44"/>
      <c r="T46" s="45"/>
      <c r="U46" s="46"/>
      <c r="V46" s="47"/>
      <c r="W46" s="48"/>
      <c r="X46" s="46"/>
      <c r="Y46" s="47"/>
      <c r="Z46" s="48"/>
      <c r="AA46" s="49"/>
      <c r="AB46" s="49"/>
      <c r="AC46" s="50"/>
      <c r="AD46" s="51"/>
      <c r="AE46" s="52"/>
      <c r="AF46" s="50"/>
      <c r="AG46" s="49"/>
      <c r="AH46" s="49"/>
      <c r="AI46" s="53"/>
      <c r="AJ46" s="51"/>
      <c r="AK46" s="49"/>
      <c r="AL46" s="53"/>
      <c r="AM46" s="72" t="s">
        <v>19</v>
      </c>
      <c r="AN46" s="73" t="s">
        <v>19</v>
      </c>
      <c r="AO46" s="74" t="s">
        <v>19</v>
      </c>
      <c r="AP46" s="75" t="s">
        <v>19</v>
      </c>
      <c r="AQ46" s="76" t="s">
        <v>19</v>
      </c>
      <c r="AR46" s="76" t="s">
        <v>19</v>
      </c>
      <c r="AS46" s="75" t="s">
        <v>19</v>
      </c>
      <c r="AT46" s="76" t="s">
        <v>19</v>
      </c>
      <c r="AU46" s="76" t="s">
        <v>19</v>
      </c>
      <c r="AY46" s="53"/>
      <c r="AZ46" s="30">
        <v>37</v>
      </c>
      <c r="BA46" s="77" t="s">
        <v>55</v>
      </c>
      <c r="BB46" s="75" t="s">
        <v>19</v>
      </c>
      <c r="BC46" s="76" t="s">
        <v>19</v>
      </c>
      <c r="BD46" s="76" t="s">
        <v>19</v>
      </c>
      <c r="BE46" s="54">
        <v>0</v>
      </c>
      <c r="BF46" s="55">
        <v>0</v>
      </c>
      <c r="BG46" s="56" t="s">
        <v>19</v>
      </c>
    </row>
    <row r="47" spans="1:59" x14ac:dyDescent="0.25">
      <c r="A47" s="30">
        <v>38</v>
      </c>
      <c r="B47" s="77" t="s">
        <v>56</v>
      </c>
      <c r="C47" s="32"/>
      <c r="D47" s="32"/>
      <c r="E47" s="34"/>
      <c r="F47" s="78"/>
      <c r="G47" s="32"/>
      <c r="H47" s="36"/>
      <c r="I47" s="65"/>
      <c r="J47" s="37"/>
      <c r="K47" s="38"/>
      <c r="L47" s="39"/>
      <c r="M47" s="60"/>
      <c r="N47" s="41"/>
      <c r="O47" s="42"/>
      <c r="P47" s="40"/>
      <c r="Q47" s="41"/>
      <c r="R47" s="43"/>
      <c r="S47" s="44"/>
      <c r="T47" s="45"/>
      <c r="U47" s="46"/>
      <c r="V47" s="47"/>
      <c r="W47" s="48"/>
      <c r="X47" s="46"/>
      <c r="Y47" s="47"/>
      <c r="Z47" s="48"/>
      <c r="AA47" s="49"/>
      <c r="AB47" s="49"/>
      <c r="AC47" s="50"/>
      <c r="AD47" s="51"/>
      <c r="AE47" s="52"/>
      <c r="AF47" s="50"/>
      <c r="AG47" s="49"/>
      <c r="AH47" s="49"/>
      <c r="AI47" s="53"/>
      <c r="AJ47" s="51"/>
      <c r="AK47" s="49"/>
      <c r="AL47" s="53"/>
      <c r="AM47" s="72" t="s">
        <v>19</v>
      </c>
      <c r="AN47" s="73" t="s">
        <v>19</v>
      </c>
      <c r="AO47" s="74" t="s">
        <v>19</v>
      </c>
      <c r="AP47" s="75" t="s">
        <v>19</v>
      </c>
      <c r="AQ47" s="76" t="s">
        <v>19</v>
      </c>
      <c r="AR47" s="76" t="s">
        <v>19</v>
      </c>
      <c r="AS47" s="75" t="s">
        <v>19</v>
      </c>
      <c r="AT47" s="76" t="s">
        <v>19</v>
      </c>
      <c r="AU47" s="76" t="s">
        <v>19</v>
      </c>
      <c r="AY47" s="53"/>
      <c r="AZ47" s="30">
        <v>38</v>
      </c>
      <c r="BA47" s="77" t="s">
        <v>56</v>
      </c>
      <c r="BB47" s="75" t="s">
        <v>19</v>
      </c>
      <c r="BC47" s="76" t="s">
        <v>19</v>
      </c>
      <c r="BD47" s="76" t="s">
        <v>19</v>
      </c>
      <c r="BE47" s="54">
        <v>0</v>
      </c>
      <c r="BF47" s="55">
        <v>0</v>
      </c>
      <c r="BG47" s="56" t="s">
        <v>19</v>
      </c>
    </row>
    <row r="48" spans="1:59" x14ac:dyDescent="0.25">
      <c r="A48" s="2"/>
      <c r="B48" s="79"/>
      <c r="H48" s="80"/>
      <c r="L48" s="81"/>
      <c r="N48" s="80"/>
      <c r="O48" s="82"/>
      <c r="Q48" s="80"/>
      <c r="R48" s="82"/>
      <c r="T48" s="83"/>
      <c r="U48" s="81"/>
      <c r="W48" s="84"/>
      <c r="X48" s="81"/>
      <c r="Z48" s="84"/>
      <c r="AA48" s="85"/>
      <c r="AB48" s="86"/>
      <c r="AC48" s="87"/>
      <c r="AD48" s="85"/>
      <c r="AE48" s="86"/>
      <c r="AF48" s="88"/>
      <c r="AG48" s="89"/>
      <c r="AH48" s="86"/>
      <c r="AI48" s="90"/>
      <c r="AJ48" s="85"/>
      <c r="AK48" s="86"/>
      <c r="AL48" s="90"/>
      <c r="AM48" s="91"/>
      <c r="AN48" s="92"/>
      <c r="AO48" s="92"/>
      <c r="AP48" s="85"/>
      <c r="AQ48" s="86"/>
      <c r="AR48" s="90"/>
      <c r="AS48" s="85"/>
      <c r="AT48" s="86"/>
      <c r="AU48" s="90"/>
      <c r="AY48" s="90"/>
      <c r="AZ48" s="2"/>
      <c r="BA48" s="79"/>
      <c r="BB48" s="85"/>
      <c r="BC48" s="86"/>
      <c r="BD48" s="90"/>
      <c r="BE48" s="85"/>
      <c r="BF48" s="86"/>
      <c r="BG48" s="90"/>
    </row>
    <row r="49" spans="1:59" s="108" customFormat="1" ht="18.75" customHeight="1" thickBot="1" x14ac:dyDescent="0.3">
      <c r="A49" s="93" t="s">
        <v>57</v>
      </c>
      <c r="B49" s="94"/>
      <c r="C49" s="95">
        <f>SUM(C10:C44)</f>
        <v>700000</v>
      </c>
      <c r="D49" s="95">
        <f>SUM(D10:D44)</f>
        <v>701647</v>
      </c>
      <c r="E49" s="96">
        <f>(D49/C49)*100</f>
        <v>100.23528571428571</v>
      </c>
      <c r="F49" s="97">
        <f>SUM(F10:F44)</f>
        <v>750349.5</v>
      </c>
      <c r="G49" s="98">
        <f>SUM(G10:G44)</f>
        <v>751325</v>
      </c>
      <c r="H49" s="99">
        <f>(G49/F49)*100</f>
        <v>100.1300060838316</v>
      </c>
      <c r="I49" s="100">
        <f>SUM(I10:I44)</f>
        <v>923000</v>
      </c>
      <c r="J49" s="98">
        <f>SUM(J10:J44)</f>
        <v>888607</v>
      </c>
      <c r="K49" s="101">
        <f>(J49/I49)*100</f>
        <v>96.273781148429038</v>
      </c>
      <c r="L49" s="100">
        <f>SUM(L10:L44)</f>
        <v>849749</v>
      </c>
      <c r="M49" s="98">
        <f>SUM(M10:M44)</f>
        <v>687863.69999999984</v>
      </c>
      <c r="N49" s="101">
        <f>(M49/L49)*100</f>
        <v>80.949044953274424</v>
      </c>
      <c r="O49" s="100">
        <f>SUM(O10:O44)</f>
        <v>975000</v>
      </c>
      <c r="P49" s="98">
        <f>SUM(P10:P44)</f>
        <v>953758.50034999975</v>
      </c>
      <c r="Q49" s="101">
        <f>(P49/O49)*100</f>
        <v>97.821384651282031</v>
      </c>
      <c r="R49" s="102">
        <f>SUM(R10:R44)</f>
        <v>1000000</v>
      </c>
      <c r="S49" s="103">
        <f>SUM(S10:S44)</f>
        <v>996777</v>
      </c>
      <c r="T49" s="104">
        <f>(S49/R49)*100</f>
        <v>99.677700000000002</v>
      </c>
      <c r="U49" s="102">
        <f>SUM(U10:U44)</f>
        <v>1075000</v>
      </c>
      <c r="V49" s="103">
        <f>SUM(V10:V44)</f>
        <v>1070419</v>
      </c>
      <c r="W49" s="105">
        <f>(V49/U49)*100</f>
        <v>99.573860465116283</v>
      </c>
      <c r="X49" s="102">
        <f>SUM(X10:X44)</f>
        <v>1049999.6000000001</v>
      </c>
      <c r="Y49" s="103">
        <f>SUM(Y10:Y44)</f>
        <v>972410.29999999993</v>
      </c>
      <c r="Z49" s="105">
        <f>(Y49/X49)*100</f>
        <v>92.610540042110472</v>
      </c>
      <c r="AA49" s="102">
        <f>SUM(AA10:AA44)</f>
        <v>1050000</v>
      </c>
      <c r="AB49" s="103">
        <f>SUM(AB10:AB44)</f>
        <v>978551</v>
      </c>
      <c r="AC49" s="106">
        <f>(AB49/AA49)*100</f>
        <v>93.195333333333323</v>
      </c>
      <c r="AD49" s="102">
        <f>SUM(AD10:AD44)</f>
        <v>1050000</v>
      </c>
      <c r="AE49" s="103">
        <f>SUM(AE10:AE44)</f>
        <v>1001443.3</v>
      </c>
      <c r="AF49" s="107">
        <f>(AE49/AD49)*100</f>
        <v>95.375552380952385</v>
      </c>
      <c r="AG49" s="103">
        <f>SUM(AG10:AG44)</f>
        <v>960000</v>
      </c>
      <c r="AH49" s="103">
        <f>SUM(AH10:AH44)</f>
        <v>960450.30000000016</v>
      </c>
      <c r="AI49" s="106">
        <f>(AH49/AG49)*100</f>
        <v>100.04690625000001</v>
      </c>
      <c r="AJ49" s="103">
        <f>SUM(AJ10:AJ44)</f>
        <v>1000000</v>
      </c>
      <c r="AK49" s="103">
        <f>SUM(AK10:AK44)</f>
        <v>990267.98999999987</v>
      </c>
      <c r="AL49" s="107">
        <f>(AK49/AJ49)*100</f>
        <v>99.026798999999983</v>
      </c>
      <c r="AM49" s="103">
        <f>SUM(AM10:AM44)</f>
        <v>996000</v>
      </c>
      <c r="AN49" s="103">
        <f>SUM(AN10:AN44)</f>
        <v>968583.81999999972</v>
      </c>
      <c r="AO49" s="107">
        <f>(AN49/AM49)*100</f>
        <v>97.247371485943745</v>
      </c>
      <c r="AP49" s="103">
        <f>SUM(AP10:AP44)</f>
        <v>850000</v>
      </c>
      <c r="AQ49" s="103">
        <f>SUM(AQ10:AQ44)</f>
        <v>819549.16460000013</v>
      </c>
      <c r="AR49" s="106">
        <f>(AQ49/AP49)*100</f>
        <v>96.417548776470611</v>
      </c>
      <c r="AS49" s="103">
        <f>SUM(AS10:AS44)</f>
        <v>720000</v>
      </c>
      <c r="AT49" s="103">
        <f>SUM(AT10:AT44)</f>
        <v>686525.44999999984</v>
      </c>
      <c r="AU49" s="106">
        <f>(AT49/AS49)*100</f>
        <v>95.350756944444427</v>
      </c>
      <c r="AY49" s="109"/>
      <c r="AZ49" s="93" t="s">
        <v>57</v>
      </c>
      <c r="BA49" s="94"/>
      <c r="BB49" s="102">
        <f>SUM(BB10:BB44)</f>
        <v>239367</v>
      </c>
      <c r="BC49" s="103">
        <f>SUM(BC10:BC44)</f>
        <v>234098.69899999999</v>
      </c>
      <c r="BD49" s="106">
        <f>(BC49/BB49)*100</f>
        <v>97.799069629481082</v>
      </c>
      <c r="BE49" s="102">
        <f>SUM(BE10:BE44)</f>
        <v>93106</v>
      </c>
      <c r="BF49" s="103">
        <f>SUM(BF10:BF44)</f>
        <v>5295.1</v>
      </c>
      <c r="BG49" s="106">
        <f>(BF49/BE49)*100</f>
        <v>5.6871737589414213</v>
      </c>
    </row>
    <row r="50" spans="1:59" ht="8.25" customHeight="1" x14ac:dyDescent="0.25">
      <c r="A50" s="2"/>
      <c r="B50" s="2"/>
      <c r="AZ50" s="2"/>
      <c r="BA50" s="2"/>
    </row>
    <row r="51" spans="1:59" x14ac:dyDescent="0.25">
      <c r="A51" s="110" t="s">
        <v>58</v>
      </c>
      <c r="B51" s="110"/>
      <c r="D51" s="111"/>
      <c r="AZ51" s="110" t="s">
        <v>58</v>
      </c>
      <c r="BA51" s="110"/>
    </row>
    <row r="52" spans="1:59" x14ac:dyDescent="0.25">
      <c r="A52" s="112" t="s">
        <v>59</v>
      </c>
      <c r="B52" s="110"/>
      <c r="AZ52" s="112" t="s">
        <v>59</v>
      </c>
      <c r="BA52" s="110"/>
    </row>
    <row r="53" spans="1:59" x14ac:dyDescent="0.25">
      <c r="A53" s="113"/>
      <c r="B53" s="2"/>
      <c r="AZ53" s="113"/>
      <c r="BA53" s="2"/>
    </row>
    <row r="54" spans="1:59" x14ac:dyDescent="0.25">
      <c r="A54" s="114"/>
      <c r="B54" s="110"/>
      <c r="AZ54" s="114" t="s">
        <v>60</v>
      </c>
      <c r="BA54" s="110"/>
    </row>
    <row r="55" spans="1:59" x14ac:dyDescent="0.25">
      <c r="A55" s="114"/>
      <c r="B55" s="110"/>
      <c r="AZ55" s="114" t="s">
        <v>61</v>
      </c>
      <c r="BA55" s="110"/>
    </row>
    <row r="56" spans="1:59" x14ac:dyDescent="0.25">
      <c r="A56" s="114"/>
      <c r="B56" s="110"/>
      <c r="AZ56" s="114" t="s">
        <v>62</v>
      </c>
      <c r="BA56" s="110"/>
    </row>
    <row r="57" spans="1:59" x14ac:dyDescent="0.25">
      <c r="A57" s="112"/>
      <c r="B57" s="110"/>
      <c r="AZ57" s="112" t="s">
        <v>63</v>
      </c>
      <c r="BA57" s="110"/>
    </row>
    <row r="58" spans="1:59" x14ac:dyDescent="0.25">
      <c r="A58" s="112"/>
      <c r="AZ58" s="112" t="s">
        <v>64</v>
      </c>
    </row>
    <row r="59" spans="1:59" x14ac:dyDescent="0.25">
      <c r="AZ59" s="112" t="s">
        <v>65</v>
      </c>
    </row>
  </sheetData>
  <mergeCells count="40">
    <mergeCell ref="BD7:BD8"/>
    <mergeCell ref="BG7:BG8"/>
    <mergeCell ref="A49:B49"/>
    <mergeCell ref="AZ49:BA49"/>
    <mergeCell ref="Z7:Z8"/>
    <mergeCell ref="AC7:AC8"/>
    <mergeCell ref="AF7:AF8"/>
    <mergeCell ref="AI7:AI8"/>
    <mergeCell ref="AL7:AL8"/>
    <mergeCell ref="AO7:AO8"/>
    <mergeCell ref="BA5:BA8"/>
    <mergeCell ref="BB5:BD6"/>
    <mergeCell ref="BE5:BG6"/>
    <mergeCell ref="E7:E8"/>
    <mergeCell ref="H7:H8"/>
    <mergeCell ref="K7:K8"/>
    <mergeCell ref="N7:N8"/>
    <mergeCell ref="Q7:Q8"/>
    <mergeCell ref="T7:T8"/>
    <mergeCell ref="W7:W8"/>
    <mergeCell ref="AG5:AI6"/>
    <mergeCell ref="AJ5:AL6"/>
    <mergeCell ref="AM5:AO6"/>
    <mergeCell ref="AP5:AR6"/>
    <mergeCell ref="AS5:AU6"/>
    <mergeCell ref="AZ5:AZ8"/>
    <mergeCell ref="AR7:AR8"/>
    <mergeCell ref="AU7:AU8"/>
    <mergeCell ref="O5:Q6"/>
    <mergeCell ref="R5:T6"/>
    <mergeCell ref="U5:W6"/>
    <mergeCell ref="X5:Z6"/>
    <mergeCell ref="AA5:AC6"/>
    <mergeCell ref="AD5:AF6"/>
    <mergeCell ref="A5:A8"/>
    <mergeCell ref="B5:B8"/>
    <mergeCell ref="C5:E6"/>
    <mergeCell ref="F5:H6"/>
    <mergeCell ref="I5:K6"/>
    <mergeCell ref="L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2026-06-23T03:27:59Z</dcterms:created>
  <dcterms:modified xsi:type="dcterms:W3CDTF">2026-06-23T03:28:23Z</dcterms:modified>
</cp:coreProperties>
</file>